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isc\Onboarding\02 - Client folder - Clients in progress\OTC IRS\Clearing Member_Matthias\BANCO BPM SOCIETA' PER AZIONI\Documents returned\ESMA List\"/>
    </mc:Choice>
  </mc:AlternateContent>
  <xr:revisionPtr revIDLastSave="0" documentId="13_ncr:1_{650C1DE5-DC94-4420-8745-4385E7A38CD0}" xr6:coauthVersionLast="47" xr6:coauthVersionMax="47" xr10:uidLastSave="{00000000-0000-0000-0000-000000000000}"/>
  <bookViews>
    <workbookView xWindow="1800" yWindow="390" windowWidth="38700" windowHeight="15435" xr2:uid="{00000000-000D-0000-FFFF-FFFF00000000}"/>
  </bookViews>
  <sheets>
    <sheet name="Clearing Member Cat1" sheetId="1" r:id="rId1"/>
    <sheet name="Ref Tables" sheetId="5" state="hidden" r:id="rId2"/>
  </sheets>
  <definedNames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2766759</definedName>
    <definedName name="_IDVTrackerMajorVersion72_P" hidden="1">1</definedName>
    <definedName name="_IDVTrackerMinorVersion72_P" hidden="1">0</definedName>
    <definedName name="_IDVTrackerVersion72_P" hidden="1">2</definedName>
    <definedName name="all_CCP">tblCCP[CCP Authorised Or Recognised]</definedName>
    <definedName name="all_Dates">tblRTS[RTS Date of Entry into Force]</definedName>
    <definedName name="all_RTS">tblRTS[RTS Reference]</definedName>
    <definedName name="_xlnm.Print_Area" localSheetId="0">'Clearing Member Cat1'!$B$2:$K$30</definedName>
    <definedName name="theCCP">'Clearing Member Cat1'!$D$8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3" i="1" l="1"/>
  <c r="B102" i="1"/>
  <c r="B101" i="1"/>
  <c r="C102" i="1" l="1"/>
  <c r="C101" i="1"/>
  <c r="C103" i="1"/>
  <c r="C100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45" i="1" l="1"/>
  <c r="C56" i="1" l="1"/>
  <c r="C55" i="1"/>
  <c r="C35" i="1" l="1"/>
  <c r="C14" i="1"/>
  <c r="C18" i="1"/>
  <c r="C22" i="1"/>
  <c r="C23" i="1"/>
  <c r="C33" i="1"/>
  <c r="C36" i="1"/>
  <c r="C27" i="1"/>
  <c r="C24" i="1"/>
  <c r="C44" i="1"/>
  <c r="C47" i="1"/>
  <c r="C39" i="1"/>
  <c r="C15" i="1"/>
  <c r="C17" i="1"/>
  <c r="C13" i="1"/>
  <c r="C41" i="1"/>
  <c r="C19" i="1"/>
  <c r="C31" i="1"/>
  <c r="C53" i="1"/>
  <c r="C30" i="1"/>
  <c r="C38" i="1"/>
  <c r="C52" i="1"/>
  <c r="C42" i="1"/>
  <c r="C25" i="1"/>
  <c r="C4" i="1" l="1"/>
  <c r="C2" i="1"/>
  <c r="D10" i="1" l="1"/>
  <c r="D9" i="1"/>
  <c r="C49" i="1"/>
  <c r="C20" i="1"/>
  <c r="C32" i="1"/>
  <c r="C29" i="1"/>
  <c r="C28" i="1"/>
  <c r="C21" i="1"/>
  <c r="C48" i="1"/>
  <c r="C46" i="1"/>
  <c r="C16" i="1"/>
  <c r="C40" i="1"/>
  <c r="C37" i="1"/>
  <c r="C34" i="1"/>
  <c r="C26" i="1"/>
  <c r="C51" i="1"/>
  <c r="C50" i="1"/>
  <c r="C43" i="1"/>
  <c r="C54" i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</calcChain>
</file>

<file path=xl/sharedStrings.xml><?xml version="1.0" encoding="utf-8"?>
<sst xmlns="http://schemas.openxmlformats.org/spreadsheetml/2006/main" count="593" uniqueCount="245">
  <si>
    <t>CCP LEI</t>
  </si>
  <si>
    <t>CCP Name</t>
  </si>
  <si>
    <t>CCP Country</t>
  </si>
  <si>
    <t>Clearing Member LEI</t>
  </si>
  <si>
    <t>Clearing Member Name</t>
  </si>
  <si>
    <t>Clearing Member Country Code</t>
  </si>
  <si>
    <r>
      <t xml:space="preserve">Clearing Member </t>
    </r>
    <r>
      <rPr>
        <i/>
        <u/>
        <sz val="10"/>
        <color theme="1"/>
        <rFont val="Arial"/>
        <family val="2"/>
      </rPr>
      <t>offering client clearing</t>
    </r>
  </si>
  <si>
    <t>Reference of the RTS in respect of which the clearing member is in Category 1</t>
  </si>
  <si>
    <t>Asset Class of the RTS</t>
  </si>
  <si>
    <t>ID</t>
  </si>
  <si>
    <t>Last update</t>
  </si>
  <si>
    <t>Date of entry into force of the RTS</t>
  </si>
  <si>
    <t>RTS ID</t>
  </si>
  <si>
    <t>RTS Reference</t>
  </si>
  <si>
    <t>RTS Date of Entry into Force</t>
  </si>
  <si>
    <t>Interest Rate</t>
  </si>
  <si>
    <t>CCP Authorised Or Recognised</t>
  </si>
  <si>
    <t>LEI</t>
  </si>
  <si>
    <t>5299009QA8BBE2OOB349</t>
  </si>
  <si>
    <t>6SI7IOVECKBHVYBTB459</t>
  </si>
  <si>
    <t>CME Clearing Europe Limited</t>
  </si>
  <si>
    <t>Eurex Clearing AG</t>
  </si>
  <si>
    <t>BME CLEARING SA</t>
  </si>
  <si>
    <t>529900LN3S50JPU47S06</t>
  </si>
  <si>
    <t>F226TOH6YD6XJB17KS62</t>
  </si>
  <si>
    <t>LCH Clearnet Limited</t>
  </si>
  <si>
    <t>NASDAQ OMX Clearing AB</t>
  </si>
  <si>
    <t>54930002A8LR1AAUCU78</t>
  </si>
  <si>
    <t>Japan Securities Clearing Corporation</t>
  </si>
  <si>
    <t>549300JHM7D8P3TS4S86</t>
  </si>
  <si>
    <t>OTC Clearing Hong Kong Limited</t>
  </si>
  <si>
    <t xml:space="preserve">213800CKBBZUAHHARH83 </t>
  </si>
  <si>
    <t>Country</t>
  </si>
  <si>
    <t>Spain</t>
  </si>
  <si>
    <t>Germany</t>
  </si>
  <si>
    <t>United Kingdom</t>
  </si>
  <si>
    <t>Sweden</t>
  </si>
  <si>
    <t>Japan</t>
  </si>
  <si>
    <t>Hong Kong</t>
  </si>
  <si>
    <t>Commission Delegated Regulation (EU) 2015/2205</t>
  </si>
  <si>
    <t>Central Counterparty (CCP)</t>
  </si>
  <si>
    <t>Select CCP from dropdown list</t>
  </si>
  <si>
    <t>List last updated on</t>
  </si>
  <si>
    <t>Public Register for the clearing obligation</t>
  </si>
  <si>
    <r>
      <t xml:space="preserve">More information on the clearing obligation is available in the </t>
    </r>
    <r>
      <rPr>
        <b/>
        <sz val="10"/>
        <color theme="1"/>
        <rFont val="Arial"/>
        <family val="2"/>
      </rPr>
      <t xml:space="preserve">Public Register </t>
    </r>
    <r>
      <rPr>
        <sz val="10"/>
        <color theme="1"/>
        <rFont val="Arial"/>
        <family val="2"/>
      </rPr>
      <t>published and maintained by the European Securities and Markets Authority (ESMA)</t>
    </r>
  </si>
  <si>
    <t>RR3QWICWWIPCS8A4S074</t>
  </si>
  <si>
    <t>GB</t>
  </si>
  <si>
    <t>G5GSEF7VJP5I7OUK5573</t>
  </si>
  <si>
    <t>XKZZ2JZF41MRHTR1V493</t>
  </si>
  <si>
    <t>7LTWFZYICNSX8D621K86</t>
  </si>
  <si>
    <t>DE</t>
  </si>
  <si>
    <t>E58DKGMJYYYJLN8C3868</t>
  </si>
  <si>
    <t>HV5W8PGLJ127N2SFSM23</t>
  </si>
  <si>
    <t>CH</t>
  </si>
  <si>
    <t>O2RNE8IBXP4R0TD8PU41</t>
  </si>
  <si>
    <t>FR</t>
  </si>
  <si>
    <t>DGQCSV2PHVF7I2743539</t>
  </si>
  <si>
    <t>SI5RG2M0WQQLZCXKRM20</t>
  </si>
  <si>
    <t>ES</t>
  </si>
  <si>
    <t>NL</t>
  </si>
  <si>
    <t>MP6I5ZYZBEU3UXPYFY54</t>
  </si>
  <si>
    <t>529900HNOAA1KXQJUQ27</t>
  </si>
  <si>
    <t>851WYGNLUQLFZBSYGB56</t>
  </si>
  <si>
    <t>BFM8T61CT2L1QCEMIK50</t>
  </si>
  <si>
    <t>0IKLU6X1B10WK7X42C15</t>
  </si>
  <si>
    <t>GGDZP1UYGU9STUHRDP48</t>
  </si>
  <si>
    <t>165GRDQ39W63PHVONY02</t>
  </si>
  <si>
    <t>W22LROWP2IHZNBB6K528</t>
  </si>
  <si>
    <t>IT</t>
  </si>
  <si>
    <t>VDYMYTQGZZ6DU0912C88</t>
  </si>
  <si>
    <t>4T0J6O251JXNEB0VEZ08</t>
  </si>
  <si>
    <t>MRFNHBHO7AUDKS46SC62</t>
  </si>
  <si>
    <t>DZZ47B9A52ZJ6LT6VV95</t>
  </si>
  <si>
    <t>529900OOZP78CYPYF471</t>
  </si>
  <si>
    <t>DG3RU1DBUFHT4ZF9WN62</t>
  </si>
  <si>
    <t>R0MUWSFPU8MPRO8K5P83</t>
  </si>
  <si>
    <t>4PQUHN3JPFGFNF3BB653</t>
  </si>
  <si>
    <t>5299006GIHQ1ELISCV48</t>
  </si>
  <si>
    <t>K6Q0W1PS1L1O4IQL9C32</t>
  </si>
  <si>
    <t>549300LYFYVPUCG6SY25</t>
  </si>
  <si>
    <t>5493006QMFDDMYWIAM13</t>
  </si>
  <si>
    <t>G8ZTNESVNKW4NN761W05</t>
  </si>
  <si>
    <t>B81CK4ESI35472RHJ606</t>
  </si>
  <si>
    <t>VWMYAEQSTOPNV0SUGU82</t>
  </si>
  <si>
    <t>IE</t>
  </si>
  <si>
    <t>MAES062Z21O4RZ2U7M96</t>
  </si>
  <si>
    <t>DK</t>
  </si>
  <si>
    <t>KX1WK48MPD4Y2NCUIZ63</t>
  </si>
  <si>
    <t>F0HUI1NY1AZMJMD8LP67</t>
  </si>
  <si>
    <t>2ZCNRR8UK83OBTEK2170</t>
  </si>
  <si>
    <t>529900SYUCFQHI3JZQ05</t>
  </si>
  <si>
    <t>MT</t>
  </si>
  <si>
    <t>529900AQBND3S6YJLY83</t>
  </si>
  <si>
    <t>TRUE</t>
  </si>
  <si>
    <t>FALSE</t>
  </si>
  <si>
    <t>0W2PZJM8XOY22M4GG883</t>
  </si>
  <si>
    <t>1VUV7VQFKUOQSJ21A208</t>
  </si>
  <si>
    <t>5UMCZOEYKCVFAW8ZLO05</t>
  </si>
  <si>
    <t>GR</t>
  </si>
  <si>
    <t>54930056IRBXK0Q1FP96</t>
  </si>
  <si>
    <t>529900S1KHKOEQL5CK20</t>
  </si>
  <si>
    <t>724500A1FNICHSDF2I11</t>
  </si>
  <si>
    <t>549300TRUWO2CD2G5692</t>
  </si>
  <si>
    <t>549300ZK53CNGEEI6A29</t>
  </si>
  <si>
    <t>549300GDPG70E3MBBU98</t>
  </si>
  <si>
    <t>MBNUM2BPBDO7JBLYG310</t>
  </si>
  <si>
    <t>969500EYG6U339D3TI84</t>
  </si>
  <si>
    <t>AC28XWWI3WIBK2824319</t>
  </si>
  <si>
    <t>5493004H5I9OSHJVW663</t>
  </si>
  <si>
    <t>EQYXK86SF381Q21S3020</t>
  </si>
  <si>
    <t>959800TMGPWX7NYM4R72</t>
  </si>
  <si>
    <t>2G5BKIC2CB69PRJH1W31</t>
  </si>
  <si>
    <t>X3CZP3CK64YBHON1LE12</t>
  </si>
  <si>
    <t>6TJCK1B7E7UTXP528Y04</t>
  </si>
  <si>
    <t>549300FH0WJAPEHTIQ77</t>
  </si>
  <si>
    <t>54930056FHWP7GIWYY08</t>
  </si>
  <si>
    <t>529900ODI3047E2LIV03</t>
  </si>
  <si>
    <t>5299007QVIQ7IO64NX37</t>
  </si>
  <si>
    <t>5493002XYZZ0CGQ6CB58</t>
  </si>
  <si>
    <t>259400YLRTOBISHBVX41</t>
  </si>
  <si>
    <t>8IBZUGJ7JPLH368JE346</t>
  </si>
  <si>
    <t>254900G14ALGVKORFN62</t>
  </si>
  <si>
    <t>DIZES5CFO5K3I5R58746</t>
  </si>
  <si>
    <t>549300OLBL49CW8CT155</t>
  </si>
  <si>
    <t>F4G136OIPBYND1F41110</t>
  </si>
  <si>
    <t>0W5QHUNYV4W7GJO62R27</t>
  </si>
  <si>
    <t>549300U4LIZV0REEQQ46</t>
  </si>
  <si>
    <t>K1MOBB3OPSBBQO554R76</t>
  </si>
  <si>
    <t>3TK20IVIUJ8J3ZU0QE75</t>
  </si>
  <si>
    <t>PQOH26KWDF7CG10L6792</t>
  </si>
  <si>
    <t>PWEFG14QWWESISQ84C69</t>
  </si>
  <si>
    <t>6B2PBRV1FCJDMR45RZ53</t>
  </si>
  <si>
    <t>7CUNS533WID6K7DGFI87</t>
  </si>
  <si>
    <t>DSNHHQ2B9X5N6OUJ1236</t>
  </si>
  <si>
    <t>K8MS7FD7N5Z2WQ51AZ71</t>
  </si>
  <si>
    <t>MZI1VDH2BQLFZGLQDO60</t>
  </si>
  <si>
    <t>2W8N8UU78PMDQKZENC08</t>
  </si>
  <si>
    <t>ANGGYXNX0JLX3X63JN86</t>
  </si>
  <si>
    <t>PSNL19R2RXX5U3QWHI44</t>
  </si>
  <si>
    <t>549300SEXT8C45CYOR94</t>
  </si>
  <si>
    <t>549300XYKXEG66D48E08</t>
  </si>
  <si>
    <t>KGCEPHLVVKVRZYO1T647</t>
  </si>
  <si>
    <t>529900GPOO9ISPD1EE83</t>
  </si>
  <si>
    <t>EZKODONU5TYHW4PP1R34</t>
  </si>
  <si>
    <t>A5GWLFH3KM7YV2SFQL84</t>
  </si>
  <si>
    <t xml:space="preserve">BNP Paribas   </t>
  </si>
  <si>
    <t xml:space="preserve">ABANCA Corporación Bancaria, S.A.   </t>
  </si>
  <si>
    <t xml:space="preserve">Wüstenrot Bausparkasse AG   </t>
  </si>
  <si>
    <t xml:space="preserve">De Volksbank N.V.   </t>
  </si>
  <si>
    <t xml:space="preserve">ABN AMRO Clearing Bank N.V.   </t>
  </si>
  <si>
    <t xml:space="preserve">UniCredit S.p.A.   </t>
  </si>
  <si>
    <t xml:space="preserve">J.P. Morgan AG   </t>
  </si>
  <si>
    <t xml:space="preserve">Citigroup Global Markets Limited   </t>
  </si>
  <si>
    <t xml:space="preserve">J.P. Morgan Securities plc   </t>
  </si>
  <si>
    <t xml:space="preserve">Kreditanstalt für Wiederaufbau   </t>
  </si>
  <si>
    <t xml:space="preserve">Deutsche Bank AG   </t>
  </si>
  <si>
    <t xml:space="preserve">Citigroup Global Markets Inc.   </t>
  </si>
  <si>
    <t xml:space="preserve">Crédit Foncier de France   </t>
  </si>
  <si>
    <t xml:space="preserve">Bundesrepublik Deutschland,vertr. d. BMF vertr. d. Bundesrepublik Deutschland - Finanzagentur GmbH </t>
  </si>
  <si>
    <t xml:space="preserve">Barclays Capital Inc.   </t>
  </si>
  <si>
    <t xml:space="preserve">DZ BANK AG Deutsche Zentral-Genossenschaftsbank  </t>
  </si>
  <si>
    <t xml:space="preserve">Bank Cler AG   </t>
  </si>
  <si>
    <t xml:space="preserve">Bank Of America Europe Designated Activity Company  </t>
  </si>
  <si>
    <t xml:space="preserve">Credit Suisse Bank (Europe) SA.   </t>
  </si>
  <si>
    <t xml:space="preserve">Barclays Bank Ireland Plc   </t>
  </si>
  <si>
    <t xml:space="preserve">Natwest Markets NV   </t>
  </si>
  <si>
    <t xml:space="preserve">Citigroup Global Markets Europe AG   </t>
  </si>
  <si>
    <t xml:space="preserve">BofA Securities Europe SA   </t>
  </si>
  <si>
    <t xml:space="preserve">Société Générale   </t>
  </si>
  <si>
    <t xml:space="preserve">Morgan Stanley Europe SE   </t>
  </si>
  <si>
    <t xml:space="preserve">Nordea Bank Abp   </t>
  </si>
  <si>
    <t xml:space="preserve">Merrill Lynch International   </t>
  </si>
  <si>
    <t xml:space="preserve">Natixis   </t>
  </si>
  <si>
    <t xml:space="preserve">UBS Europe SE   </t>
  </si>
  <si>
    <t xml:space="preserve">Nomura Financial Products Europe GmbH   </t>
  </si>
  <si>
    <t xml:space="preserve">ING Bank Slaski S.A.   </t>
  </si>
  <si>
    <t xml:space="preserve">Goldman Sachs Bank Europe SE   </t>
  </si>
  <si>
    <t xml:space="preserve">The State of the Netherlands, acting through the Dutch State Treasury Agency </t>
  </si>
  <si>
    <t xml:space="preserve">Commerzbank AG   </t>
  </si>
  <si>
    <t xml:space="preserve">HSBC Continental Europe   </t>
  </si>
  <si>
    <t xml:space="preserve">Natwest Markets Plc   </t>
  </si>
  <si>
    <t xml:space="preserve">Landesbank Hessen-Thüringen Girozentrale  </t>
  </si>
  <si>
    <t xml:space="preserve">Ibercaja Banco S.A.   </t>
  </si>
  <si>
    <t xml:space="preserve">Dexia Crédit Local   </t>
  </si>
  <si>
    <t xml:space="preserve">MeDirect Bank (Malta) plc   </t>
  </si>
  <si>
    <t xml:space="preserve">Hypo Tirol Bank AG   </t>
  </si>
  <si>
    <t xml:space="preserve">Banco Santander SA   </t>
  </si>
  <si>
    <t xml:space="preserve">Kutxabank S.A.   </t>
  </si>
  <si>
    <t xml:space="preserve">Degussa Bank AG   </t>
  </si>
  <si>
    <t xml:space="preserve">Deutsche Pfandbriefbank AG   </t>
  </si>
  <si>
    <t xml:space="preserve">Bayerische Landesbank   </t>
  </si>
  <si>
    <t xml:space="preserve">Banque Cantonale Vaudoise   </t>
  </si>
  <si>
    <t xml:space="preserve">ING Bank N.V.   </t>
  </si>
  <si>
    <t xml:space="preserve">Berner Kantonalbank AG   </t>
  </si>
  <si>
    <t xml:space="preserve">Erste Group Bank AG   </t>
  </si>
  <si>
    <t xml:space="preserve">Hauck &amp; Aufhäuser Privatbankiers AG  </t>
  </si>
  <si>
    <t xml:space="preserve">IKB Deutsche Industriebank AG   </t>
  </si>
  <si>
    <t xml:space="preserve">KBC Bank N.V.   </t>
  </si>
  <si>
    <t xml:space="preserve">Barclays Bank PLC   </t>
  </si>
  <si>
    <t xml:space="preserve">National Bank of Greece SA   </t>
  </si>
  <si>
    <t xml:space="preserve">Credit Suisse International   </t>
  </si>
  <si>
    <t xml:space="preserve">UniCredit Bank AG   </t>
  </si>
  <si>
    <t xml:space="preserve">Credit Agricole Corporate and Investment Bank  </t>
  </si>
  <si>
    <t xml:space="preserve">Societe Generale International Limited   </t>
  </si>
  <si>
    <t xml:space="preserve">Bankinter   </t>
  </si>
  <si>
    <t xml:space="preserve">Caixabank S.A.   </t>
  </si>
  <si>
    <t xml:space="preserve">DekaBank Deutsche Girozentrale   </t>
  </si>
  <si>
    <t xml:space="preserve">Norddeutsche Landesbank - Girozentrale   </t>
  </si>
  <si>
    <t xml:space="preserve">Coöperatieve Rabobank U.A.   </t>
  </si>
  <si>
    <t xml:space="preserve">Morgan Stanley &amp; Co. International PLC   </t>
  </si>
  <si>
    <t xml:space="preserve">HSBC Bank plc   </t>
  </si>
  <si>
    <t xml:space="preserve">Banco Bilbao Vizcaya Argentaria S.A.   </t>
  </si>
  <si>
    <t xml:space="preserve">Danske Bank A/S   </t>
  </si>
  <si>
    <t xml:space="preserve">M.M. Warburg &amp; CO (AG &amp; Co.) Kommanditgesellschaft auf Aktien  </t>
  </si>
  <si>
    <t xml:space="preserve">Intesa Sanpaolo S.p.A.   </t>
  </si>
  <si>
    <t xml:space="preserve">Raiffeisen Schweiz Genossenschaft   </t>
  </si>
  <si>
    <t xml:space="preserve">Credit Suisse AG   </t>
  </si>
  <si>
    <t xml:space="preserve">Banco de Sabadell S.A.   </t>
  </si>
  <si>
    <t xml:space="preserve">Zürcher Kantonalbank   </t>
  </si>
  <si>
    <t xml:space="preserve">Landesbank Baden-Württemberg   </t>
  </si>
  <si>
    <t xml:space="preserve">Mediobanca Banca di Credito Finanziario S.p.A  </t>
  </si>
  <si>
    <t xml:space="preserve">Goldman Sachs International   </t>
  </si>
  <si>
    <t xml:space="preserve">Basler Kantonalbank   </t>
  </si>
  <si>
    <t xml:space="preserve">Swiss Life AG Separate Account Group Life (KV)  </t>
  </si>
  <si>
    <t xml:space="preserve">Swiss Life AG Separate Account Individual Life (EV)  </t>
  </si>
  <si>
    <t xml:space="preserve">Banco Cooperativo Español S.A.   </t>
  </si>
  <si>
    <t xml:space="preserve">Nomura International plc.   </t>
  </si>
  <si>
    <t xml:space="preserve">BNP Paribas Fortis SA/NV   </t>
  </si>
  <si>
    <t xml:space="preserve">RAIFFEISENLANDESBANK NIEDERÖSTERREICH - WIEN AG  </t>
  </si>
  <si>
    <t xml:space="preserve">UBS AG   </t>
  </si>
  <si>
    <t xml:space="preserve">Aareal Bank AG   </t>
  </si>
  <si>
    <t xml:space="preserve">Belfius Banque SA   </t>
  </si>
  <si>
    <t>US</t>
  </si>
  <si>
    <t>FI</t>
  </si>
  <si>
    <t>PL</t>
  </si>
  <si>
    <t>AT</t>
  </si>
  <si>
    <t>BE</t>
  </si>
  <si>
    <t>529900QWWUI4XRVR7I03</t>
  </si>
  <si>
    <t>529900C4RSSBWXBSY931</t>
  </si>
  <si>
    <t>9R7GPTSO7KV3UQJZQ078</t>
  </si>
  <si>
    <t>Morgan Stanley &amp; Co. LLC</t>
  </si>
  <si>
    <t>Republik Österreich vertreten durch die Österreichische Bundesfinanzierungsagentur</t>
  </si>
  <si>
    <t>Berlin Hyp AG</t>
  </si>
  <si>
    <t>815600E4E6DCD2D25E30</t>
  </si>
  <si>
    <t>Banco BPM Societ' per 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</si>
</sst>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yyyy"/>
    <numFmt numFmtId="165" formatCode="dd\ mmmm\ 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vertical="center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164" formatCode="dd\ mmm\ yyyy"/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dd\ mmmm\ 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\ mmmm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CM" displayName="tblCM" ref="B12:K103" totalsRowShown="0" headerRowDxfId="38" dataDxfId="37">
  <autoFilter ref="B12:K103" xr:uid="{00000000-0009-0000-0100-000001000000}"/>
  <sortState xmlns:xlrd2="http://schemas.microsoft.com/office/spreadsheetml/2017/richdata2" ref="B13:K54">
    <sortCondition ref="E13:E54"/>
  </sortState>
  <tableColumns count="10">
    <tableColumn id="9" xr3:uid="{00000000-0010-0000-0100-000009000000}" name="ID" dataDxfId="36">
      <calculatedColumnFormula>IFERROR(B12+1,1)</calculatedColumnFormula>
    </tableColumn>
    <tableColumn id="2" xr3:uid="{00000000-0010-0000-0100-000002000000}" name="CCP Name" dataDxfId="35">
      <calculatedColumnFormula>theCCP</calculatedColumnFormula>
    </tableColumn>
    <tableColumn id="4" xr3:uid="{00000000-0010-0000-0100-000004000000}" name="Clearing Member LEI" dataDxfId="34"/>
    <tableColumn id="5" xr3:uid="{00000000-0010-0000-0100-000005000000}" name="Clearing Member Name" dataDxfId="33"/>
    <tableColumn id="6" xr3:uid="{00000000-0010-0000-0100-000006000000}" name="Clearing Member Country Code" dataDxfId="32"/>
    <tableColumn id="11" xr3:uid="{00000000-0010-0000-0100-00000B000000}" name="Reference of the RTS in respect of which the clearing member is in Category 1" dataDxfId="31"/>
    <tableColumn id="7" xr3:uid="{00000000-0010-0000-0100-000007000000}" name="Date of entry into force of the RTS" dataDxfId="30"/>
    <tableColumn id="12" xr3:uid="{00000000-0010-0000-0100-00000C000000}" name="Asset Class of the RTS" dataDxfId="29"/>
    <tableColumn id="8" xr3:uid="{00000000-0010-0000-0100-000008000000}" name="Clearing Member offering client clearing" dataDxfId="28"/>
    <tableColumn id="10" xr3:uid="{00000000-0010-0000-0100-00000A000000}" name="Last update" dataDxfId="2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RTS" displayName="tblRTS" ref="F8:H9" totalsRowShown="0" headerRowDxfId="26" dataDxfId="25">
  <autoFilter ref="F8:H9" xr:uid="{00000000-0009-0000-0100-000004000000}"/>
  <tableColumns count="3">
    <tableColumn id="1" xr3:uid="{00000000-0010-0000-0300-000001000000}" name="RTS ID" dataDxfId="24"/>
    <tableColumn id="2" xr3:uid="{00000000-0010-0000-0300-000002000000}" name="RTS Reference" dataDxfId="23"/>
    <tableColumn id="3" xr3:uid="{00000000-0010-0000-0300-000003000000}" name="RTS Date of Entry into Force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CCP" displayName="tblCCP" ref="K8:N16" totalsRowShown="0" headerRowDxfId="21" dataDxfId="20">
  <autoFilter ref="K8:N16" xr:uid="{00000000-0009-0000-0100-000005000000}"/>
  <tableColumns count="4">
    <tableColumn id="1" xr3:uid="{00000000-0010-0000-0400-000001000000}" name="ID" dataDxfId="19"/>
    <tableColumn id="2" xr3:uid="{00000000-0010-0000-0400-000002000000}" name="CCP Authorised Or Recognised" dataDxfId="18"/>
    <tableColumn id="3" xr3:uid="{00000000-0010-0000-0400-000003000000}" name="LEI" dataDxfId="17"/>
    <tableColumn id="4" xr3:uid="{00000000-0010-0000-0400-000004000000}" name="Country" dataDxfId="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ma.europa.eu/system/files/public_register_for_the_clearing_obligation_under_emir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  <pageSetUpPr fitToPage="1"/>
  </sheetPr>
  <dimension ref="B2:K109"/>
  <sheetViews>
    <sheetView showGridLines="0" tabSelected="1" topLeftCell="A70" zoomScale="85" zoomScaleNormal="85" workbookViewId="0">
      <selection activeCell="Q27" sqref="Q27"/>
    </sheetView>
  </sheetViews>
  <sheetFormatPr defaultColWidth="9.140625" defaultRowHeight="12.75" x14ac:dyDescent="0.2"/>
  <cols>
    <col min="1" max="1" width="2.7109375" style="1" customWidth="1"/>
    <col min="2" max="2" width="5.7109375" style="1" customWidth="1"/>
    <col min="3" max="3" width="39.85546875" style="1" customWidth="1"/>
    <col min="4" max="4" width="28.5703125" style="1" customWidth="1"/>
    <col min="5" max="11" width="25.7109375" style="1" customWidth="1"/>
    <col min="12" max="13" width="12.7109375" style="1" customWidth="1"/>
    <col min="14" max="16384" width="9.140625" style="1"/>
  </cols>
  <sheetData>
    <row r="2" spans="2:11" s="16" customFormat="1" ht="69" customHeight="1" x14ac:dyDescent="0.2">
      <c r="C2" s="17" t="str">
        <f>CONCATENATE("List of clearing members of ",theCCP," in Category 1 for the purpose of the clearing obligation under EMIR")</f>
        <v>List of clearing members of Eurex Clearing AG in Category 1 for the purpose of the clearing obligation under EMIR</v>
      </c>
    </row>
    <row r="3" spans="2:11" ht="9.9499999999999993" customHeight="1" x14ac:dyDescent="0.2">
      <c r="C3" s="9"/>
    </row>
    <row r="4" spans="2:11" ht="30" customHeight="1" x14ac:dyDescent="0.2">
      <c r="C4" s="9" t="str">
        <f>CONCATENATE("The counterparties listed below are clearing members of ",theCCP," and are classified as Category 1 counterparties for the purpose of Commission Delegated Regulation (EU) 2015/2205 of 6 August 2015 on the clearing obligation (OJ L 314, 1.12.2015, p. 13.)")</f>
        <v>The counterparties listed below are clearing members of Eurex Clearing AG and are classified as Category 1 counterparties for the purpose of Commission Delegated Regulation (EU) 2015/2205 of 6 August 2015 on the clearing obligation (OJ L 314, 1.12.2015, p. 13.)</v>
      </c>
    </row>
    <row r="5" spans="2:11" ht="30" customHeight="1" x14ac:dyDescent="0.2">
      <c r="C5" s="9" t="s">
        <v>44</v>
      </c>
      <c r="H5" s="22" t="s">
        <v>43</v>
      </c>
    </row>
    <row r="6" spans="2:11" ht="9.9499999999999993" customHeight="1" x14ac:dyDescent="0.2">
      <c r="C6" s="6"/>
    </row>
    <row r="7" spans="2:11" ht="30" customHeight="1" x14ac:dyDescent="0.2">
      <c r="C7" s="10" t="s">
        <v>42</v>
      </c>
      <c r="D7" s="32">
        <v>45106</v>
      </c>
    </row>
    <row r="8" spans="2:11" s="9" customFormat="1" ht="30" customHeight="1" x14ac:dyDescent="0.25">
      <c r="C8" s="10" t="s">
        <v>40</v>
      </c>
      <c r="D8" s="18" t="s">
        <v>21</v>
      </c>
    </row>
    <row r="9" spans="2:11" s="9" customFormat="1" ht="30" customHeight="1" x14ac:dyDescent="0.25">
      <c r="C9" s="10" t="s">
        <v>0</v>
      </c>
      <c r="D9" s="11" t="str">
        <f>INDEX(tblCCP[LEI],MATCH(theCCP,tblCCP[CCP Authorised Or Recognised],0))</f>
        <v>529900LN3S50JPU47S06</v>
      </c>
      <c r="E9" s="12"/>
    </row>
    <row r="10" spans="2:11" s="9" customFormat="1" ht="30" customHeight="1" x14ac:dyDescent="0.25">
      <c r="C10" s="10" t="s">
        <v>2</v>
      </c>
      <c r="D10" s="11" t="str">
        <f>INDEX(tblCCP[Country],MATCH(theCCP,tblCCP[CCP Authorised Or Recognised],0))</f>
        <v>Germany</v>
      </c>
      <c r="E10" s="12"/>
    </row>
    <row r="11" spans="2:11" ht="12.75" customHeight="1" x14ac:dyDescent="0.2"/>
    <row r="12" spans="2:11" s="3" customFormat="1" ht="74.25" customHeight="1" x14ac:dyDescent="0.25">
      <c r="B12" s="3" t="s">
        <v>9</v>
      </c>
      <c r="C12" s="3" t="s">
        <v>1</v>
      </c>
      <c r="D12" s="19" t="s">
        <v>3</v>
      </c>
      <c r="E12" s="19" t="s">
        <v>4</v>
      </c>
      <c r="F12" s="19" t="s">
        <v>5</v>
      </c>
      <c r="G12" s="3" t="s">
        <v>7</v>
      </c>
      <c r="H12" s="3" t="s">
        <v>11</v>
      </c>
      <c r="I12" s="3" t="s">
        <v>8</v>
      </c>
      <c r="J12" s="19" t="s">
        <v>6</v>
      </c>
      <c r="K12" s="20" t="s">
        <v>10</v>
      </c>
    </row>
    <row r="13" spans="2:11" ht="30" customHeight="1" x14ac:dyDescent="0.25">
      <c r="B13" s="23">
        <f>IFERROR(B12+1,1)</f>
        <v>1</v>
      </c>
      <c r="C13" s="24" t="str">
        <f t="shared" ref="C13:C56" si="0">theCCP</f>
        <v>Eurex Clearing AG</v>
      </c>
      <c r="D13" t="s">
        <v>75</v>
      </c>
      <c r="E13" t="s">
        <v>145</v>
      </c>
      <c r="F13" t="s">
        <v>55</v>
      </c>
      <c r="G13" s="13" t="s">
        <v>39</v>
      </c>
      <c r="H13" s="14">
        <v>42359</v>
      </c>
      <c r="I13" s="4" t="s">
        <v>15</v>
      </c>
      <c r="J13" s="26" t="s">
        <v>93</v>
      </c>
      <c r="K13" s="15">
        <v>45106</v>
      </c>
    </row>
    <row r="14" spans="2:11" ht="30" customHeight="1" x14ac:dyDescent="0.25">
      <c r="B14" s="23">
        <f t="shared" ref="B14:B77" si="1">IFERROR(B13+1,1)</f>
        <v>2</v>
      </c>
      <c r="C14" s="24" t="str">
        <f t="shared" si="0"/>
        <v>Eurex Clearing AG</v>
      </c>
      <c r="D14" t="s">
        <v>99</v>
      </c>
      <c r="E14" t="s">
        <v>146</v>
      </c>
      <c r="F14" t="s">
        <v>58</v>
      </c>
      <c r="G14" s="13" t="s">
        <v>39</v>
      </c>
      <c r="H14" s="14">
        <v>42359</v>
      </c>
      <c r="I14" s="4" t="s">
        <v>15</v>
      </c>
      <c r="J14" s="26" t="s">
        <v>94</v>
      </c>
      <c r="K14" s="15">
        <v>45106</v>
      </c>
    </row>
    <row r="15" spans="2:11" ht="30" customHeight="1" x14ac:dyDescent="0.25">
      <c r="B15" s="23">
        <f t="shared" si="1"/>
        <v>3</v>
      </c>
      <c r="C15" s="24" t="str">
        <f t="shared" si="0"/>
        <v>Eurex Clearing AG</v>
      </c>
      <c r="D15" t="s">
        <v>100</v>
      </c>
      <c r="E15" t="s">
        <v>147</v>
      </c>
      <c r="F15" t="s">
        <v>50</v>
      </c>
      <c r="G15" s="13" t="s">
        <v>39</v>
      </c>
      <c r="H15" s="14">
        <v>42359</v>
      </c>
      <c r="I15" s="4" t="s">
        <v>15</v>
      </c>
      <c r="J15" s="26" t="s">
        <v>94</v>
      </c>
      <c r="K15" s="15">
        <v>45106</v>
      </c>
    </row>
    <row r="16" spans="2:11" ht="30" customHeight="1" x14ac:dyDescent="0.25">
      <c r="B16" s="23">
        <f t="shared" si="1"/>
        <v>4</v>
      </c>
      <c r="C16" s="2" t="str">
        <f t="shared" si="0"/>
        <v>Eurex Clearing AG</v>
      </c>
      <c r="D16" t="s">
        <v>101</v>
      </c>
      <c r="E16" t="s">
        <v>148</v>
      </c>
      <c r="F16" t="s">
        <v>59</v>
      </c>
      <c r="G16" s="13" t="s">
        <v>39</v>
      </c>
      <c r="H16" s="14">
        <v>42359</v>
      </c>
      <c r="I16" s="4" t="s">
        <v>15</v>
      </c>
      <c r="J16" s="25" t="s">
        <v>94</v>
      </c>
      <c r="K16" s="15">
        <v>45106</v>
      </c>
    </row>
    <row r="17" spans="2:11" ht="30" customHeight="1" x14ac:dyDescent="0.25">
      <c r="B17" s="23">
        <f t="shared" si="1"/>
        <v>5</v>
      </c>
      <c r="C17" s="24" t="str">
        <f t="shared" si="0"/>
        <v>Eurex Clearing AG</v>
      </c>
      <c r="D17" t="s">
        <v>81</v>
      </c>
      <c r="E17" t="s">
        <v>149</v>
      </c>
      <c r="F17" t="s">
        <v>59</v>
      </c>
      <c r="G17" s="13" t="s">
        <v>39</v>
      </c>
      <c r="H17" s="14">
        <v>42359</v>
      </c>
      <c r="I17" s="4" t="s">
        <v>15</v>
      </c>
      <c r="J17" s="26" t="s">
        <v>93</v>
      </c>
      <c r="K17" s="15">
        <v>45106</v>
      </c>
    </row>
    <row r="18" spans="2:11" ht="30" customHeight="1" x14ac:dyDescent="0.25">
      <c r="B18" s="23">
        <f t="shared" si="1"/>
        <v>6</v>
      </c>
      <c r="C18" s="24" t="str">
        <f t="shared" si="0"/>
        <v>Eurex Clearing AG</v>
      </c>
      <c r="D18" t="s">
        <v>102</v>
      </c>
      <c r="E18" t="s">
        <v>150</v>
      </c>
      <c r="F18" t="s">
        <v>68</v>
      </c>
      <c r="G18" s="13" t="s">
        <v>39</v>
      </c>
      <c r="H18" s="14">
        <v>42359</v>
      </c>
      <c r="I18" s="4" t="s">
        <v>15</v>
      </c>
      <c r="J18" s="26" t="s">
        <v>94</v>
      </c>
      <c r="K18" s="15">
        <v>45106</v>
      </c>
    </row>
    <row r="19" spans="2:11" ht="30" customHeight="1" x14ac:dyDescent="0.25">
      <c r="B19" s="23">
        <f t="shared" si="1"/>
        <v>7</v>
      </c>
      <c r="C19" s="24" t="str">
        <f t="shared" si="0"/>
        <v>Eurex Clearing AG</v>
      </c>
      <c r="D19" t="s">
        <v>103</v>
      </c>
      <c r="E19" t="s">
        <v>151</v>
      </c>
      <c r="F19" t="s">
        <v>50</v>
      </c>
      <c r="G19" s="13" t="s">
        <v>39</v>
      </c>
      <c r="H19" s="14">
        <v>42359</v>
      </c>
      <c r="I19" s="4" t="s">
        <v>15</v>
      </c>
      <c r="J19" s="26" t="s">
        <v>93</v>
      </c>
      <c r="K19" s="15">
        <v>45106</v>
      </c>
    </row>
    <row r="20" spans="2:11" ht="30" customHeight="1" x14ac:dyDescent="0.25">
      <c r="B20" s="23">
        <f t="shared" si="1"/>
        <v>8</v>
      </c>
      <c r="C20" s="2" t="str">
        <f t="shared" si="0"/>
        <v>Eurex Clearing AG</v>
      </c>
      <c r="D20" t="s">
        <v>48</v>
      </c>
      <c r="E20" t="s">
        <v>152</v>
      </c>
      <c r="F20" t="s">
        <v>46</v>
      </c>
      <c r="G20" s="13" t="s">
        <v>39</v>
      </c>
      <c r="H20" s="14">
        <v>42359</v>
      </c>
      <c r="I20" s="4" t="s">
        <v>15</v>
      </c>
      <c r="J20" s="25" t="s">
        <v>93</v>
      </c>
      <c r="K20" s="15">
        <v>45106</v>
      </c>
    </row>
    <row r="21" spans="2:11" ht="30" customHeight="1" x14ac:dyDescent="0.25">
      <c r="B21" s="23">
        <f t="shared" si="1"/>
        <v>9</v>
      </c>
      <c r="C21" s="2" t="str">
        <f t="shared" si="0"/>
        <v>Eurex Clearing AG</v>
      </c>
      <c r="D21" t="s">
        <v>78</v>
      </c>
      <c r="E21" t="s">
        <v>153</v>
      </c>
      <c r="F21" t="s">
        <v>46</v>
      </c>
      <c r="G21" s="13" t="s">
        <v>39</v>
      </c>
      <c r="H21" s="14">
        <v>42359</v>
      </c>
      <c r="I21" s="4" t="s">
        <v>15</v>
      </c>
      <c r="J21" s="25" t="s">
        <v>93</v>
      </c>
      <c r="K21" s="15">
        <v>45106</v>
      </c>
    </row>
    <row r="22" spans="2:11" ht="30" customHeight="1" x14ac:dyDescent="0.25">
      <c r="B22" s="23">
        <f t="shared" si="1"/>
        <v>10</v>
      </c>
      <c r="C22" s="24" t="str">
        <f t="shared" si="0"/>
        <v>Eurex Clearing AG</v>
      </c>
      <c r="D22" t="s">
        <v>104</v>
      </c>
      <c r="E22" t="s">
        <v>154</v>
      </c>
      <c r="F22" t="s">
        <v>50</v>
      </c>
      <c r="G22" s="13" t="s">
        <v>39</v>
      </c>
      <c r="H22" s="14">
        <v>42359</v>
      </c>
      <c r="I22" s="4" t="s">
        <v>15</v>
      </c>
      <c r="J22" s="26" t="s">
        <v>93</v>
      </c>
      <c r="K22" s="15">
        <v>45106</v>
      </c>
    </row>
    <row r="23" spans="2:11" ht="30" customHeight="1" x14ac:dyDescent="0.25">
      <c r="B23" s="23">
        <f t="shared" si="1"/>
        <v>11</v>
      </c>
      <c r="C23" s="24" t="str">
        <f t="shared" si="0"/>
        <v>Eurex Clearing AG</v>
      </c>
      <c r="D23" t="s">
        <v>49</v>
      </c>
      <c r="E23" t="s">
        <v>155</v>
      </c>
      <c r="F23" t="s">
        <v>50</v>
      </c>
      <c r="G23" s="13" t="s">
        <v>39</v>
      </c>
      <c r="H23" s="14">
        <v>42359</v>
      </c>
      <c r="I23" s="4" t="s">
        <v>15</v>
      </c>
      <c r="J23" s="26" t="s">
        <v>93</v>
      </c>
      <c r="K23" s="15">
        <v>45106</v>
      </c>
    </row>
    <row r="24" spans="2:11" ht="30" customHeight="1" x14ac:dyDescent="0.25">
      <c r="B24" s="23">
        <f t="shared" si="1"/>
        <v>12</v>
      </c>
      <c r="C24" s="24" t="str">
        <f t="shared" si="0"/>
        <v>Eurex Clearing AG</v>
      </c>
      <c r="D24" t="s">
        <v>105</v>
      </c>
      <c r="E24" t="s">
        <v>156</v>
      </c>
      <c r="F24" t="s">
        <v>232</v>
      </c>
      <c r="G24" s="13" t="s">
        <v>39</v>
      </c>
      <c r="H24" s="14">
        <v>42359</v>
      </c>
      <c r="I24" s="4" t="s">
        <v>15</v>
      </c>
      <c r="J24" s="26" t="s">
        <v>93</v>
      </c>
      <c r="K24" s="15">
        <v>45106</v>
      </c>
    </row>
    <row r="25" spans="2:11" ht="30" customHeight="1" x14ac:dyDescent="0.25">
      <c r="B25" s="23">
        <f t="shared" si="1"/>
        <v>13</v>
      </c>
      <c r="C25" s="24" t="str">
        <f t="shared" si="0"/>
        <v>Eurex Clearing AG</v>
      </c>
      <c r="D25" t="s">
        <v>106</v>
      </c>
      <c r="E25" t="s">
        <v>157</v>
      </c>
      <c r="F25" t="s">
        <v>55</v>
      </c>
      <c r="G25" s="13" t="s">
        <v>39</v>
      </c>
      <c r="H25" s="14">
        <v>42359</v>
      </c>
      <c r="I25" s="4" t="s">
        <v>15</v>
      </c>
      <c r="J25" s="26" t="s">
        <v>94</v>
      </c>
      <c r="K25" s="15">
        <v>45106</v>
      </c>
    </row>
    <row r="26" spans="2:11" ht="30" customHeight="1" x14ac:dyDescent="0.25">
      <c r="B26" s="23">
        <f t="shared" si="1"/>
        <v>14</v>
      </c>
      <c r="C26" s="2" t="str">
        <f t="shared" si="0"/>
        <v>Eurex Clearing AG</v>
      </c>
      <c r="D26" t="s">
        <v>92</v>
      </c>
      <c r="E26" t="s">
        <v>158</v>
      </c>
      <c r="F26" t="s">
        <v>50</v>
      </c>
      <c r="G26" s="13" t="s">
        <v>39</v>
      </c>
      <c r="H26" s="14">
        <v>42359</v>
      </c>
      <c r="I26" s="4" t="s">
        <v>15</v>
      </c>
      <c r="J26" s="25" t="s">
        <v>93</v>
      </c>
      <c r="K26" s="15">
        <v>45106</v>
      </c>
    </row>
    <row r="27" spans="2:11" ht="30" customHeight="1" x14ac:dyDescent="0.25">
      <c r="B27" s="23">
        <f t="shared" si="1"/>
        <v>15</v>
      </c>
      <c r="C27" s="24" t="str">
        <f t="shared" si="0"/>
        <v>Eurex Clearing AG</v>
      </c>
      <c r="D27" t="s">
        <v>107</v>
      </c>
      <c r="E27" t="s">
        <v>159</v>
      </c>
      <c r="F27" t="s">
        <v>232</v>
      </c>
      <c r="G27" s="13" t="s">
        <v>39</v>
      </c>
      <c r="H27" s="14">
        <v>42359</v>
      </c>
      <c r="I27" s="4" t="s">
        <v>15</v>
      </c>
      <c r="J27" s="26" t="s">
        <v>93</v>
      </c>
      <c r="K27" s="15">
        <v>45106</v>
      </c>
    </row>
    <row r="28" spans="2:11" ht="30" customHeight="1" x14ac:dyDescent="0.25">
      <c r="B28" s="23">
        <f t="shared" si="1"/>
        <v>16</v>
      </c>
      <c r="C28" s="2" t="str">
        <f t="shared" si="0"/>
        <v>Eurex Clearing AG</v>
      </c>
      <c r="D28" t="s">
        <v>61</v>
      </c>
      <c r="E28" t="s">
        <v>160</v>
      </c>
      <c r="F28" t="s">
        <v>50</v>
      </c>
      <c r="G28" s="13" t="s">
        <v>39</v>
      </c>
      <c r="H28" s="14">
        <v>42359</v>
      </c>
      <c r="I28" s="4" t="s">
        <v>15</v>
      </c>
      <c r="J28" s="25" t="s">
        <v>93</v>
      </c>
      <c r="K28" s="15">
        <v>45106</v>
      </c>
    </row>
    <row r="29" spans="2:11" ht="30" customHeight="1" x14ac:dyDescent="0.25">
      <c r="B29" s="23">
        <f t="shared" si="1"/>
        <v>17</v>
      </c>
      <c r="C29" s="2" t="str">
        <f t="shared" si="0"/>
        <v>Eurex Clearing AG</v>
      </c>
      <c r="D29" t="s">
        <v>108</v>
      </c>
      <c r="E29" t="s">
        <v>161</v>
      </c>
      <c r="F29" t="s">
        <v>53</v>
      </c>
      <c r="G29" s="13" t="s">
        <v>39</v>
      </c>
      <c r="H29" s="14">
        <v>42359</v>
      </c>
      <c r="I29" s="4" t="s">
        <v>15</v>
      </c>
      <c r="J29" s="25" t="s">
        <v>94</v>
      </c>
      <c r="K29" s="15">
        <v>45106</v>
      </c>
    </row>
    <row r="30" spans="2:11" ht="30" customHeight="1" x14ac:dyDescent="0.25">
      <c r="B30" s="23">
        <f t="shared" si="1"/>
        <v>18</v>
      </c>
      <c r="C30" s="24" t="str">
        <f t="shared" si="0"/>
        <v>Eurex Clearing AG</v>
      </c>
      <c r="D30" t="s">
        <v>109</v>
      </c>
      <c r="E30" t="s">
        <v>162</v>
      </c>
      <c r="F30" t="s">
        <v>84</v>
      </c>
      <c r="G30" s="13" t="s">
        <v>39</v>
      </c>
      <c r="H30" s="14">
        <v>42359</v>
      </c>
      <c r="I30" s="4" t="s">
        <v>15</v>
      </c>
      <c r="J30" s="26" t="s">
        <v>94</v>
      </c>
      <c r="K30" s="15">
        <v>45106</v>
      </c>
    </row>
    <row r="31" spans="2:11" ht="30" customHeight="1" x14ac:dyDescent="0.25">
      <c r="B31" s="23">
        <f t="shared" si="1"/>
        <v>19</v>
      </c>
      <c r="C31" s="24" t="str">
        <f t="shared" si="0"/>
        <v>Eurex Clearing AG</v>
      </c>
      <c r="D31" t="s">
        <v>110</v>
      </c>
      <c r="E31" t="s">
        <v>163</v>
      </c>
      <c r="F31" t="s">
        <v>58</v>
      </c>
      <c r="G31" s="13" t="s">
        <v>39</v>
      </c>
      <c r="H31" s="14">
        <v>42359</v>
      </c>
      <c r="I31" s="4" t="s">
        <v>15</v>
      </c>
      <c r="J31" s="26" t="s">
        <v>93</v>
      </c>
      <c r="K31" s="15">
        <v>45106</v>
      </c>
    </row>
    <row r="32" spans="2:11" ht="30" customHeight="1" x14ac:dyDescent="0.25">
      <c r="B32" s="23">
        <f t="shared" si="1"/>
        <v>20</v>
      </c>
      <c r="C32" s="2" t="str">
        <f t="shared" si="0"/>
        <v>Eurex Clearing AG</v>
      </c>
      <c r="D32" t="s">
        <v>111</v>
      </c>
      <c r="E32" t="s">
        <v>164</v>
      </c>
      <c r="F32" t="s">
        <v>84</v>
      </c>
      <c r="G32" s="13" t="s">
        <v>39</v>
      </c>
      <c r="H32" s="14">
        <v>42359</v>
      </c>
      <c r="I32" s="4" t="s">
        <v>15</v>
      </c>
      <c r="J32" s="25" t="s">
        <v>93</v>
      </c>
      <c r="K32" s="15">
        <v>45106</v>
      </c>
    </row>
    <row r="33" spans="2:11" ht="30" customHeight="1" x14ac:dyDescent="0.25">
      <c r="B33" s="23">
        <f t="shared" si="1"/>
        <v>21</v>
      </c>
      <c r="C33" s="24" t="str">
        <f t="shared" si="0"/>
        <v>Eurex Clearing AG</v>
      </c>
      <c r="D33" t="s">
        <v>112</v>
      </c>
      <c r="E33" t="s">
        <v>165</v>
      </c>
      <c r="F33" t="s">
        <v>59</v>
      </c>
      <c r="G33" s="13" t="s">
        <v>39</v>
      </c>
      <c r="H33" s="14">
        <v>42359</v>
      </c>
      <c r="I33" s="4" t="s">
        <v>15</v>
      </c>
      <c r="J33" s="26" t="s">
        <v>93</v>
      </c>
      <c r="K33" s="15">
        <v>45106</v>
      </c>
    </row>
    <row r="34" spans="2:11" ht="30" customHeight="1" x14ac:dyDescent="0.25">
      <c r="B34" s="23">
        <f t="shared" si="1"/>
        <v>22</v>
      </c>
      <c r="C34" s="2" t="str">
        <f t="shared" si="0"/>
        <v>Eurex Clearing AG</v>
      </c>
      <c r="D34" t="s">
        <v>113</v>
      </c>
      <c r="E34" t="s">
        <v>166</v>
      </c>
      <c r="F34" t="s">
        <v>50</v>
      </c>
      <c r="G34" s="13" t="s">
        <v>39</v>
      </c>
      <c r="H34" s="14">
        <v>42359</v>
      </c>
      <c r="I34" s="4" t="s">
        <v>15</v>
      </c>
      <c r="J34" s="25" t="s">
        <v>93</v>
      </c>
      <c r="K34" s="15">
        <v>45106</v>
      </c>
    </row>
    <row r="35" spans="2:11" ht="30" customHeight="1" x14ac:dyDescent="0.25">
      <c r="B35" s="23">
        <f t="shared" si="1"/>
        <v>23</v>
      </c>
      <c r="C35" s="24" t="str">
        <f t="shared" si="0"/>
        <v>Eurex Clearing AG</v>
      </c>
      <c r="D35" t="s">
        <v>114</v>
      </c>
      <c r="E35" t="s">
        <v>167</v>
      </c>
      <c r="F35" t="s">
        <v>55</v>
      </c>
      <c r="G35" s="13" t="s">
        <v>39</v>
      </c>
      <c r="H35" s="14">
        <v>42359</v>
      </c>
      <c r="I35" s="4" t="s">
        <v>15</v>
      </c>
      <c r="J35" s="26" t="s">
        <v>93</v>
      </c>
      <c r="K35" s="15">
        <v>45106</v>
      </c>
    </row>
    <row r="36" spans="2:11" ht="30" customHeight="1" x14ac:dyDescent="0.25">
      <c r="B36" s="23">
        <f t="shared" si="1"/>
        <v>24</v>
      </c>
      <c r="C36" s="24" t="str">
        <f t="shared" si="0"/>
        <v>Eurex Clearing AG</v>
      </c>
      <c r="D36" t="s">
        <v>54</v>
      </c>
      <c r="E36" t="s">
        <v>168</v>
      </c>
      <c r="F36" t="s">
        <v>55</v>
      </c>
      <c r="G36" s="13" t="s">
        <v>39</v>
      </c>
      <c r="H36" s="14">
        <v>42359</v>
      </c>
      <c r="I36" s="4" t="s">
        <v>15</v>
      </c>
      <c r="J36" s="26" t="s">
        <v>93</v>
      </c>
      <c r="K36" s="15">
        <v>45106</v>
      </c>
    </row>
    <row r="37" spans="2:11" ht="30" customHeight="1" x14ac:dyDescent="0.25">
      <c r="B37" s="23">
        <f t="shared" si="1"/>
        <v>25</v>
      </c>
      <c r="C37" s="2" t="str">
        <f t="shared" si="0"/>
        <v>Eurex Clearing AG</v>
      </c>
      <c r="D37" t="s">
        <v>115</v>
      </c>
      <c r="E37" t="s">
        <v>169</v>
      </c>
      <c r="F37" t="s">
        <v>50</v>
      </c>
      <c r="G37" s="13" t="s">
        <v>39</v>
      </c>
      <c r="H37" s="14">
        <v>42359</v>
      </c>
      <c r="I37" s="4" t="s">
        <v>15</v>
      </c>
      <c r="J37" s="25" t="s">
        <v>93</v>
      </c>
      <c r="K37" s="15">
        <v>45106</v>
      </c>
    </row>
    <row r="38" spans="2:11" ht="30" customHeight="1" x14ac:dyDescent="0.25">
      <c r="B38" s="23">
        <f t="shared" si="1"/>
        <v>26</v>
      </c>
      <c r="C38" s="24" t="str">
        <f t="shared" si="0"/>
        <v>Eurex Clearing AG</v>
      </c>
      <c r="D38" t="s">
        <v>116</v>
      </c>
      <c r="E38" t="s">
        <v>170</v>
      </c>
      <c r="F38" t="s">
        <v>233</v>
      </c>
      <c r="G38" s="13" t="s">
        <v>39</v>
      </c>
      <c r="H38" s="14">
        <v>42359</v>
      </c>
      <c r="I38" s="4" t="s">
        <v>15</v>
      </c>
      <c r="J38" s="26" t="s">
        <v>94</v>
      </c>
      <c r="K38" s="15">
        <v>45106</v>
      </c>
    </row>
    <row r="39" spans="2:11" ht="30" customHeight="1" x14ac:dyDescent="0.25">
      <c r="B39" s="23">
        <f t="shared" si="1"/>
        <v>27</v>
      </c>
      <c r="C39" s="24" t="str">
        <f t="shared" si="0"/>
        <v>Eurex Clearing AG</v>
      </c>
      <c r="D39" t="s">
        <v>65</v>
      </c>
      <c r="E39" t="s">
        <v>171</v>
      </c>
      <c r="F39" t="s">
        <v>46</v>
      </c>
      <c r="G39" s="13" t="s">
        <v>39</v>
      </c>
      <c r="H39" s="14">
        <v>42359</v>
      </c>
      <c r="I39" s="4" t="s">
        <v>15</v>
      </c>
      <c r="J39" s="26" t="s">
        <v>93</v>
      </c>
      <c r="K39" s="15">
        <v>45106</v>
      </c>
    </row>
    <row r="40" spans="2:11" ht="30" customHeight="1" x14ac:dyDescent="0.25">
      <c r="B40" s="23">
        <f t="shared" si="1"/>
        <v>28</v>
      </c>
      <c r="C40" s="2" t="str">
        <f t="shared" si="0"/>
        <v>Eurex Clearing AG</v>
      </c>
      <c r="D40" t="s">
        <v>87</v>
      </c>
      <c r="E40" t="s">
        <v>172</v>
      </c>
      <c r="F40" t="s">
        <v>55</v>
      </c>
      <c r="G40" s="13" t="s">
        <v>39</v>
      </c>
      <c r="H40" s="14">
        <v>42359</v>
      </c>
      <c r="I40" s="4" t="s">
        <v>15</v>
      </c>
      <c r="J40" s="25" t="s">
        <v>94</v>
      </c>
      <c r="K40" s="15">
        <v>45106</v>
      </c>
    </row>
    <row r="41" spans="2:11" ht="30" customHeight="1" x14ac:dyDescent="0.25">
      <c r="B41" s="23">
        <f t="shared" si="1"/>
        <v>29</v>
      </c>
      <c r="C41" s="24" t="str">
        <f t="shared" si="0"/>
        <v>Eurex Clearing AG</v>
      </c>
      <c r="D41" t="s">
        <v>117</v>
      </c>
      <c r="E41" t="s">
        <v>173</v>
      </c>
      <c r="F41" t="s">
        <v>50</v>
      </c>
      <c r="G41" s="13" t="s">
        <v>39</v>
      </c>
      <c r="H41" s="14">
        <v>42359</v>
      </c>
      <c r="I41" s="4" t="s">
        <v>15</v>
      </c>
      <c r="J41" s="26" t="s">
        <v>93</v>
      </c>
      <c r="K41" s="15">
        <v>45106</v>
      </c>
    </row>
    <row r="42" spans="2:11" ht="30" customHeight="1" x14ac:dyDescent="0.25">
      <c r="B42" s="23">
        <f t="shared" si="1"/>
        <v>30</v>
      </c>
      <c r="C42" s="24" t="str">
        <f t="shared" si="0"/>
        <v>Eurex Clearing AG</v>
      </c>
      <c r="D42" t="s">
        <v>118</v>
      </c>
      <c r="E42" t="s">
        <v>174</v>
      </c>
      <c r="F42" t="s">
        <v>50</v>
      </c>
      <c r="G42" s="13" t="s">
        <v>39</v>
      </c>
      <c r="H42" s="14">
        <v>42359</v>
      </c>
      <c r="I42" s="4" t="s">
        <v>15</v>
      </c>
      <c r="J42" s="26" t="s">
        <v>93</v>
      </c>
      <c r="K42" s="15">
        <v>45106</v>
      </c>
    </row>
    <row r="43" spans="2:11" ht="30" customHeight="1" x14ac:dyDescent="0.25">
      <c r="B43" s="23">
        <f t="shared" si="1"/>
        <v>31</v>
      </c>
      <c r="C43" s="2" t="str">
        <f t="shared" si="0"/>
        <v>Eurex Clearing AG</v>
      </c>
      <c r="D43" t="s">
        <v>119</v>
      </c>
      <c r="E43" t="s">
        <v>175</v>
      </c>
      <c r="F43" t="s">
        <v>234</v>
      </c>
      <c r="G43" s="13" t="s">
        <v>39</v>
      </c>
      <c r="H43" s="14">
        <v>42359</v>
      </c>
      <c r="I43" s="4" t="s">
        <v>15</v>
      </c>
      <c r="J43" s="25" t="s">
        <v>94</v>
      </c>
      <c r="K43" s="15">
        <v>45106</v>
      </c>
    </row>
    <row r="44" spans="2:11" ht="30" customHeight="1" x14ac:dyDescent="0.25">
      <c r="B44" s="23">
        <f t="shared" si="1"/>
        <v>32</v>
      </c>
      <c r="C44" s="24" t="str">
        <f t="shared" si="0"/>
        <v>Eurex Clearing AG</v>
      </c>
      <c r="D44" t="s">
        <v>120</v>
      </c>
      <c r="E44" t="s">
        <v>176</v>
      </c>
      <c r="F44" t="s">
        <v>50</v>
      </c>
      <c r="G44" s="13" t="s">
        <v>39</v>
      </c>
      <c r="H44" s="14">
        <v>42359</v>
      </c>
      <c r="I44" s="4" t="s">
        <v>15</v>
      </c>
      <c r="J44" s="26" t="s">
        <v>93</v>
      </c>
      <c r="K44" s="15">
        <v>45106</v>
      </c>
    </row>
    <row r="45" spans="2:11" ht="30" customHeight="1" x14ac:dyDescent="0.25">
      <c r="B45" s="23">
        <f t="shared" si="1"/>
        <v>33</v>
      </c>
      <c r="C45" s="29" t="str">
        <f t="shared" ref="C45" si="2">theCCP</f>
        <v>Eurex Clearing AG</v>
      </c>
      <c r="D45" t="s">
        <v>121</v>
      </c>
      <c r="E45" t="s">
        <v>177</v>
      </c>
      <c r="F45" t="s">
        <v>59</v>
      </c>
      <c r="G45" s="13" t="s">
        <v>39</v>
      </c>
      <c r="H45" s="14">
        <v>42359</v>
      </c>
      <c r="I45" s="4" t="s">
        <v>15</v>
      </c>
      <c r="J45" s="30" t="s">
        <v>94</v>
      </c>
      <c r="K45" s="15">
        <v>45106</v>
      </c>
    </row>
    <row r="46" spans="2:11" ht="30" customHeight="1" x14ac:dyDescent="0.25">
      <c r="B46" s="23">
        <f t="shared" si="1"/>
        <v>34</v>
      </c>
      <c r="C46" s="2" t="str">
        <f t="shared" si="0"/>
        <v>Eurex Clearing AG</v>
      </c>
      <c r="D46" t="s">
        <v>62</v>
      </c>
      <c r="E46" t="s">
        <v>178</v>
      </c>
      <c r="F46" t="s">
        <v>50</v>
      </c>
      <c r="G46" s="13" t="s">
        <v>39</v>
      </c>
      <c r="H46" s="14">
        <v>42359</v>
      </c>
      <c r="I46" s="4" t="s">
        <v>15</v>
      </c>
      <c r="J46" s="25" t="s">
        <v>93</v>
      </c>
      <c r="K46" s="15">
        <v>45106</v>
      </c>
    </row>
    <row r="47" spans="2:11" ht="30" customHeight="1" x14ac:dyDescent="0.25">
      <c r="B47" s="23">
        <f t="shared" si="1"/>
        <v>35</v>
      </c>
      <c r="C47" s="24" t="str">
        <f t="shared" si="0"/>
        <v>Eurex Clearing AG</v>
      </c>
      <c r="D47" t="s">
        <v>88</v>
      </c>
      <c r="E47" t="s">
        <v>179</v>
      </c>
      <c r="F47" t="s">
        <v>55</v>
      </c>
      <c r="G47" s="13" t="s">
        <v>39</v>
      </c>
      <c r="H47" s="14">
        <v>42359</v>
      </c>
      <c r="I47" s="4" t="s">
        <v>15</v>
      </c>
      <c r="J47" s="26" t="s">
        <v>93</v>
      </c>
      <c r="K47" s="15">
        <v>45106</v>
      </c>
    </row>
    <row r="48" spans="2:11" ht="30" customHeight="1" x14ac:dyDescent="0.25">
      <c r="B48" s="23">
        <f t="shared" si="1"/>
        <v>36</v>
      </c>
      <c r="C48" s="2" t="str">
        <f t="shared" si="0"/>
        <v>Eurex Clearing AG</v>
      </c>
      <c r="D48" t="s">
        <v>45</v>
      </c>
      <c r="E48" t="s">
        <v>180</v>
      </c>
      <c r="F48" t="s">
        <v>46</v>
      </c>
      <c r="G48" s="13" t="s">
        <v>39</v>
      </c>
      <c r="H48" s="14">
        <v>42359</v>
      </c>
      <c r="I48" s="4" t="s">
        <v>15</v>
      </c>
      <c r="J48" s="25" t="s">
        <v>93</v>
      </c>
      <c r="K48" s="15">
        <v>45106</v>
      </c>
    </row>
    <row r="49" spans="2:11" ht="30" customHeight="1" x14ac:dyDescent="0.25">
      <c r="B49" s="23">
        <f t="shared" si="1"/>
        <v>37</v>
      </c>
      <c r="C49" s="2" t="str">
        <f t="shared" si="0"/>
        <v>Eurex Clearing AG</v>
      </c>
      <c r="D49" t="s">
        <v>122</v>
      </c>
      <c r="E49" t="s">
        <v>181</v>
      </c>
      <c r="F49" t="s">
        <v>50</v>
      </c>
      <c r="G49" s="13" t="s">
        <v>39</v>
      </c>
      <c r="H49" s="14">
        <v>42359</v>
      </c>
      <c r="I49" s="4" t="s">
        <v>15</v>
      </c>
      <c r="J49" s="25" t="s">
        <v>94</v>
      </c>
      <c r="K49" s="15">
        <v>45106</v>
      </c>
    </row>
    <row r="50" spans="2:11" ht="30" customHeight="1" x14ac:dyDescent="0.25">
      <c r="B50" s="23">
        <f t="shared" si="1"/>
        <v>38</v>
      </c>
      <c r="C50" s="2" t="str">
        <f t="shared" si="0"/>
        <v>Eurex Clearing AG</v>
      </c>
      <c r="D50" t="s">
        <v>123</v>
      </c>
      <c r="E50" t="s">
        <v>182</v>
      </c>
      <c r="F50" t="s">
        <v>58</v>
      </c>
      <c r="G50" s="13" t="s">
        <v>39</v>
      </c>
      <c r="H50" s="14">
        <v>42359</v>
      </c>
      <c r="I50" s="4" t="s">
        <v>15</v>
      </c>
      <c r="J50" s="25" t="s">
        <v>94</v>
      </c>
      <c r="K50" s="15">
        <v>45106</v>
      </c>
    </row>
    <row r="51" spans="2:11" ht="30" customHeight="1" x14ac:dyDescent="0.25">
      <c r="B51" s="23">
        <f t="shared" si="1"/>
        <v>39</v>
      </c>
      <c r="C51" s="2" t="str">
        <f t="shared" si="0"/>
        <v>Eurex Clearing AG</v>
      </c>
      <c r="D51" t="s">
        <v>124</v>
      </c>
      <c r="E51" t="s">
        <v>183</v>
      </c>
      <c r="F51" t="s">
        <v>55</v>
      </c>
      <c r="G51" s="13" t="s">
        <v>39</v>
      </c>
      <c r="H51" s="14">
        <v>42359</v>
      </c>
      <c r="I51" s="4" t="s">
        <v>15</v>
      </c>
      <c r="J51" s="25" t="s">
        <v>94</v>
      </c>
      <c r="K51" s="15">
        <v>45106</v>
      </c>
    </row>
    <row r="52" spans="2:11" ht="30" customHeight="1" x14ac:dyDescent="0.25">
      <c r="B52" s="23">
        <f t="shared" si="1"/>
        <v>40</v>
      </c>
      <c r="C52" s="24" t="str">
        <f t="shared" si="0"/>
        <v>Eurex Clearing AG</v>
      </c>
      <c r="D52" t="s">
        <v>90</v>
      </c>
      <c r="E52" t="s">
        <v>184</v>
      </c>
      <c r="F52" t="s">
        <v>91</v>
      </c>
      <c r="G52" s="13" t="s">
        <v>39</v>
      </c>
      <c r="H52" s="14">
        <v>42359</v>
      </c>
      <c r="I52" s="4" t="s">
        <v>15</v>
      </c>
      <c r="J52" s="26" t="s">
        <v>93</v>
      </c>
      <c r="K52" s="15">
        <v>45106</v>
      </c>
    </row>
    <row r="53" spans="2:11" ht="30" customHeight="1" x14ac:dyDescent="0.25">
      <c r="B53" s="23">
        <f t="shared" si="1"/>
        <v>41</v>
      </c>
      <c r="C53" s="24" t="str">
        <f t="shared" si="0"/>
        <v>Eurex Clearing AG</v>
      </c>
      <c r="D53" t="s">
        <v>125</v>
      </c>
      <c r="E53" t="s">
        <v>185</v>
      </c>
      <c r="F53" t="s">
        <v>235</v>
      </c>
      <c r="G53" s="13" t="s">
        <v>39</v>
      </c>
      <c r="H53" s="14">
        <v>42359</v>
      </c>
      <c r="I53" s="4" t="s">
        <v>15</v>
      </c>
      <c r="J53" s="26" t="s">
        <v>94</v>
      </c>
      <c r="K53" s="15">
        <v>45106</v>
      </c>
    </row>
    <row r="54" spans="2:11" ht="68.25" customHeight="1" x14ac:dyDescent="0.25">
      <c r="B54" s="23">
        <f t="shared" si="1"/>
        <v>42</v>
      </c>
      <c r="C54" s="2" t="str">
        <f t="shared" si="0"/>
        <v>Eurex Clearing AG</v>
      </c>
      <c r="D54" t="s">
        <v>80</v>
      </c>
      <c r="E54" t="s">
        <v>186</v>
      </c>
      <c r="F54" t="s">
        <v>58</v>
      </c>
      <c r="G54" s="13" t="s">
        <v>39</v>
      </c>
      <c r="H54" s="14">
        <v>42359</v>
      </c>
      <c r="I54" s="4" t="s">
        <v>15</v>
      </c>
      <c r="J54" s="25" t="s">
        <v>93</v>
      </c>
      <c r="K54" s="15">
        <v>45106</v>
      </c>
    </row>
    <row r="55" spans="2:11" ht="30" customHeight="1" x14ac:dyDescent="0.25">
      <c r="B55" s="23">
        <f t="shared" si="1"/>
        <v>43</v>
      </c>
      <c r="C55" s="2" t="str">
        <f t="shared" si="0"/>
        <v>Eurex Clearing AG</v>
      </c>
      <c r="D55" t="s">
        <v>126</v>
      </c>
      <c r="E55" t="s">
        <v>187</v>
      </c>
      <c r="F55" t="s">
        <v>58</v>
      </c>
      <c r="G55" s="25" t="s">
        <v>39</v>
      </c>
      <c r="H55" s="27">
        <v>42359</v>
      </c>
      <c r="I55" s="2" t="s">
        <v>15</v>
      </c>
      <c r="J55" s="25" t="s">
        <v>93</v>
      </c>
      <c r="K55" s="15">
        <v>45106</v>
      </c>
    </row>
    <row r="56" spans="2:11" ht="30" customHeight="1" x14ac:dyDescent="0.25">
      <c r="B56" s="23">
        <f t="shared" si="1"/>
        <v>44</v>
      </c>
      <c r="C56" s="2" t="str">
        <f t="shared" si="0"/>
        <v>Eurex Clearing AG</v>
      </c>
      <c r="D56" t="s">
        <v>71</v>
      </c>
      <c r="E56" t="s">
        <v>188</v>
      </c>
      <c r="F56" t="s">
        <v>50</v>
      </c>
      <c r="G56" s="25" t="s">
        <v>39</v>
      </c>
      <c r="H56" s="27">
        <v>42359</v>
      </c>
      <c r="I56" s="2" t="s">
        <v>15</v>
      </c>
      <c r="J56" s="25" t="s">
        <v>94</v>
      </c>
      <c r="K56" s="15">
        <v>45106</v>
      </c>
    </row>
    <row r="57" spans="2:11" ht="30" customHeight="1" x14ac:dyDescent="0.25">
      <c r="B57" s="23">
        <f t="shared" si="1"/>
        <v>45</v>
      </c>
      <c r="C57" s="29" t="str">
        <f t="shared" ref="C57:C99" si="3">theCCP</f>
        <v>Eurex Clearing AG</v>
      </c>
      <c r="D57" t="s">
        <v>72</v>
      </c>
      <c r="E57" t="s">
        <v>189</v>
      </c>
      <c r="F57" t="s">
        <v>50</v>
      </c>
      <c r="G57" s="25" t="s">
        <v>39</v>
      </c>
      <c r="H57" s="27">
        <v>42359</v>
      </c>
      <c r="I57" s="2" t="s">
        <v>15</v>
      </c>
      <c r="J57" s="31" t="s">
        <v>93</v>
      </c>
      <c r="K57" s="15">
        <v>45106</v>
      </c>
    </row>
    <row r="58" spans="2:11" ht="30" customHeight="1" x14ac:dyDescent="0.25">
      <c r="B58" s="23">
        <f t="shared" si="1"/>
        <v>46</v>
      </c>
      <c r="C58" s="29" t="str">
        <f t="shared" si="3"/>
        <v>Eurex Clearing AG</v>
      </c>
      <c r="D58" t="s">
        <v>69</v>
      </c>
      <c r="E58" t="s">
        <v>190</v>
      </c>
      <c r="F58" t="s">
        <v>50</v>
      </c>
      <c r="G58" s="25" t="s">
        <v>39</v>
      </c>
      <c r="H58" s="27">
        <v>42359</v>
      </c>
      <c r="I58" s="2" t="s">
        <v>15</v>
      </c>
      <c r="J58" s="31" t="s">
        <v>93</v>
      </c>
      <c r="K58" s="15">
        <v>45106</v>
      </c>
    </row>
    <row r="59" spans="2:11" ht="30" customHeight="1" x14ac:dyDescent="0.25">
      <c r="B59" s="23">
        <f t="shared" si="1"/>
        <v>47</v>
      </c>
      <c r="C59" s="29" t="str">
        <f t="shared" si="3"/>
        <v>Eurex Clearing AG</v>
      </c>
      <c r="D59" t="s">
        <v>127</v>
      </c>
      <c r="E59" t="s">
        <v>191</v>
      </c>
      <c r="F59" t="s">
        <v>53</v>
      </c>
      <c r="G59" s="25" t="s">
        <v>39</v>
      </c>
      <c r="H59" s="27">
        <v>42359</v>
      </c>
      <c r="I59" s="2" t="s">
        <v>15</v>
      </c>
      <c r="J59" s="31" t="s">
        <v>94</v>
      </c>
      <c r="K59" s="15">
        <v>45106</v>
      </c>
    </row>
    <row r="60" spans="2:11" ht="30" customHeight="1" x14ac:dyDescent="0.25">
      <c r="B60" s="23">
        <f t="shared" si="1"/>
        <v>48</v>
      </c>
      <c r="C60" s="29" t="str">
        <f t="shared" si="3"/>
        <v>Eurex Clearing AG</v>
      </c>
      <c r="D60" t="s">
        <v>128</v>
      </c>
      <c r="E60" t="s">
        <v>192</v>
      </c>
      <c r="F60" t="s">
        <v>59</v>
      </c>
      <c r="G60" s="25" t="s">
        <v>39</v>
      </c>
      <c r="H60" s="27">
        <v>42359</v>
      </c>
      <c r="I60" s="2" t="s">
        <v>15</v>
      </c>
      <c r="J60" s="31" t="s">
        <v>93</v>
      </c>
      <c r="K60" s="15">
        <v>45106</v>
      </c>
    </row>
    <row r="61" spans="2:11" ht="30" customHeight="1" x14ac:dyDescent="0.25">
      <c r="B61" s="23">
        <f t="shared" si="1"/>
        <v>49</v>
      </c>
      <c r="C61" s="29" t="str">
        <f t="shared" si="3"/>
        <v>Eurex Clearing AG</v>
      </c>
      <c r="D61" t="s">
        <v>70</v>
      </c>
      <c r="E61" t="s">
        <v>193</v>
      </c>
      <c r="F61" t="s">
        <v>53</v>
      </c>
      <c r="G61" s="25" t="s">
        <v>39</v>
      </c>
      <c r="H61" s="27">
        <v>42359</v>
      </c>
      <c r="I61" s="2" t="s">
        <v>15</v>
      </c>
      <c r="J61" s="31" t="s">
        <v>93</v>
      </c>
      <c r="K61" s="15">
        <v>45106</v>
      </c>
    </row>
    <row r="62" spans="2:11" ht="30" customHeight="1" x14ac:dyDescent="0.25">
      <c r="B62" s="23">
        <f t="shared" si="1"/>
        <v>50</v>
      </c>
      <c r="C62" s="29" t="str">
        <f t="shared" si="3"/>
        <v>Eurex Clearing AG</v>
      </c>
      <c r="D62" t="s">
        <v>129</v>
      </c>
      <c r="E62" t="s">
        <v>194</v>
      </c>
      <c r="F62" t="s">
        <v>235</v>
      </c>
      <c r="G62" s="25" t="s">
        <v>39</v>
      </c>
      <c r="H62" s="27">
        <v>42359</v>
      </c>
      <c r="I62" s="2" t="s">
        <v>15</v>
      </c>
      <c r="J62" s="31" t="s">
        <v>94</v>
      </c>
      <c r="K62" s="15">
        <v>45106</v>
      </c>
    </row>
    <row r="63" spans="2:11" ht="30" customHeight="1" x14ac:dyDescent="0.25">
      <c r="B63" s="23">
        <f t="shared" si="1"/>
        <v>51</v>
      </c>
      <c r="C63" s="29" t="str">
        <f t="shared" si="3"/>
        <v>Eurex Clearing AG</v>
      </c>
      <c r="D63" t="s">
        <v>73</v>
      </c>
      <c r="E63" t="s">
        <v>195</v>
      </c>
      <c r="F63" t="s">
        <v>50</v>
      </c>
      <c r="G63" s="25" t="s">
        <v>39</v>
      </c>
      <c r="H63" s="27">
        <v>42359</v>
      </c>
      <c r="I63" s="2" t="s">
        <v>15</v>
      </c>
      <c r="J63" s="31" t="s">
        <v>93</v>
      </c>
      <c r="K63" s="15">
        <v>45106</v>
      </c>
    </row>
    <row r="64" spans="2:11" ht="30" customHeight="1" x14ac:dyDescent="0.25">
      <c r="B64" s="23">
        <f t="shared" si="1"/>
        <v>52</v>
      </c>
      <c r="C64" s="29" t="str">
        <f t="shared" si="3"/>
        <v>Eurex Clearing AG</v>
      </c>
      <c r="D64" t="s">
        <v>130</v>
      </c>
      <c r="E64" t="s">
        <v>196</v>
      </c>
      <c r="F64" t="s">
        <v>50</v>
      </c>
      <c r="G64" s="25" t="s">
        <v>39</v>
      </c>
      <c r="H64" s="27">
        <v>42359</v>
      </c>
      <c r="I64" s="2" t="s">
        <v>15</v>
      </c>
      <c r="J64" s="31" t="s">
        <v>93</v>
      </c>
      <c r="K64" s="15">
        <v>45106</v>
      </c>
    </row>
    <row r="65" spans="2:11" ht="30" customHeight="1" x14ac:dyDescent="0.25">
      <c r="B65" s="23">
        <f t="shared" si="1"/>
        <v>53</v>
      </c>
      <c r="C65" s="29" t="str">
        <f t="shared" si="3"/>
        <v>Eurex Clearing AG</v>
      </c>
      <c r="D65" t="s">
        <v>131</v>
      </c>
      <c r="E65" t="s">
        <v>197</v>
      </c>
      <c r="F65" t="s">
        <v>236</v>
      </c>
      <c r="G65" s="25" t="s">
        <v>39</v>
      </c>
      <c r="H65" s="27">
        <v>42359</v>
      </c>
      <c r="I65" s="2" t="s">
        <v>15</v>
      </c>
      <c r="J65" s="31" t="s">
        <v>94</v>
      </c>
      <c r="K65" s="15">
        <v>45106</v>
      </c>
    </row>
    <row r="66" spans="2:11" ht="30" customHeight="1" x14ac:dyDescent="0.25">
      <c r="B66" s="23">
        <f t="shared" si="1"/>
        <v>54</v>
      </c>
      <c r="C66" s="29" t="str">
        <f t="shared" si="3"/>
        <v>Eurex Clearing AG</v>
      </c>
      <c r="D66" t="s">
        <v>47</v>
      </c>
      <c r="E66" t="s">
        <v>198</v>
      </c>
      <c r="F66" t="s">
        <v>46</v>
      </c>
      <c r="G66" s="25" t="s">
        <v>39</v>
      </c>
      <c r="H66" s="27">
        <v>42359</v>
      </c>
      <c r="I66" s="2" t="s">
        <v>15</v>
      </c>
      <c r="J66" s="31" t="s">
        <v>93</v>
      </c>
      <c r="K66" s="15">
        <v>45106</v>
      </c>
    </row>
    <row r="67" spans="2:11" ht="30" customHeight="1" x14ac:dyDescent="0.25">
      <c r="B67" s="23">
        <f t="shared" si="1"/>
        <v>55</v>
      </c>
      <c r="C67" s="29" t="str">
        <f t="shared" si="3"/>
        <v>Eurex Clearing AG</v>
      </c>
      <c r="D67" t="s">
        <v>97</v>
      </c>
      <c r="E67" t="s">
        <v>199</v>
      </c>
      <c r="F67" t="s">
        <v>98</v>
      </c>
      <c r="G67" s="25" t="s">
        <v>39</v>
      </c>
      <c r="H67" s="27">
        <v>42359</v>
      </c>
      <c r="I67" s="2" t="s">
        <v>15</v>
      </c>
      <c r="J67" s="31" t="s">
        <v>93</v>
      </c>
      <c r="K67" s="15">
        <v>45106</v>
      </c>
    </row>
    <row r="68" spans="2:11" ht="30" customHeight="1" x14ac:dyDescent="0.25">
      <c r="B68" s="23">
        <f t="shared" si="1"/>
        <v>56</v>
      </c>
      <c r="C68" s="29" t="str">
        <f t="shared" si="3"/>
        <v>Eurex Clearing AG</v>
      </c>
      <c r="D68" t="s">
        <v>51</v>
      </c>
      <c r="E68" t="s">
        <v>200</v>
      </c>
      <c r="F68" t="s">
        <v>46</v>
      </c>
      <c r="G68" s="25" t="s">
        <v>39</v>
      </c>
      <c r="H68" s="27">
        <v>42359</v>
      </c>
      <c r="I68" s="2" t="s">
        <v>15</v>
      </c>
      <c r="J68" s="31" t="s">
        <v>93</v>
      </c>
      <c r="K68" s="15">
        <v>45106</v>
      </c>
    </row>
    <row r="69" spans="2:11" ht="30" customHeight="1" x14ac:dyDescent="0.25">
      <c r="B69" s="23">
        <f t="shared" si="1"/>
        <v>57</v>
      </c>
      <c r="C69" s="29" t="str">
        <f t="shared" si="3"/>
        <v>Eurex Clearing AG</v>
      </c>
      <c r="D69" t="s">
        <v>89</v>
      </c>
      <c r="E69" t="s">
        <v>201</v>
      </c>
      <c r="F69" t="s">
        <v>50</v>
      </c>
      <c r="G69" s="25" t="s">
        <v>39</v>
      </c>
      <c r="H69" s="27">
        <v>42359</v>
      </c>
      <c r="I69" s="2" t="s">
        <v>15</v>
      </c>
      <c r="J69" s="31" t="s">
        <v>93</v>
      </c>
      <c r="K69" s="15">
        <v>45106</v>
      </c>
    </row>
    <row r="70" spans="2:11" ht="30" customHeight="1" x14ac:dyDescent="0.25">
      <c r="B70" s="23">
        <f t="shared" si="1"/>
        <v>58</v>
      </c>
      <c r="C70" s="29" t="str">
        <f t="shared" si="3"/>
        <v>Eurex Clearing AG</v>
      </c>
      <c r="D70" t="s">
        <v>96</v>
      </c>
      <c r="E70" t="s">
        <v>202</v>
      </c>
      <c r="F70" t="s">
        <v>55</v>
      </c>
      <c r="G70" s="25" t="s">
        <v>39</v>
      </c>
      <c r="H70" s="27">
        <v>42359</v>
      </c>
      <c r="I70" s="2" t="s">
        <v>15</v>
      </c>
      <c r="J70" s="31" t="s">
        <v>94</v>
      </c>
      <c r="K70" s="15">
        <v>45106</v>
      </c>
    </row>
    <row r="71" spans="2:11" ht="30" customHeight="1" x14ac:dyDescent="0.25">
      <c r="B71" s="23">
        <f t="shared" si="1"/>
        <v>59</v>
      </c>
      <c r="C71" s="29" t="str">
        <f t="shared" si="3"/>
        <v>Eurex Clearing AG</v>
      </c>
      <c r="D71" t="s">
        <v>64</v>
      </c>
      <c r="E71" t="s">
        <v>203</v>
      </c>
      <c r="F71" t="s">
        <v>46</v>
      </c>
      <c r="G71" s="25" t="s">
        <v>39</v>
      </c>
      <c r="H71" s="27">
        <v>42359</v>
      </c>
      <c r="I71" s="2" t="s">
        <v>15</v>
      </c>
      <c r="J71" s="31" t="s">
        <v>93</v>
      </c>
      <c r="K71" s="15">
        <v>45106</v>
      </c>
    </row>
    <row r="72" spans="2:11" ht="30" customHeight="1" x14ac:dyDescent="0.25">
      <c r="B72" s="23">
        <f t="shared" si="1"/>
        <v>60</v>
      </c>
      <c r="C72" s="29" t="str">
        <f t="shared" si="3"/>
        <v>Eurex Clearing AG</v>
      </c>
      <c r="D72" t="s">
        <v>83</v>
      </c>
      <c r="E72" t="s">
        <v>204</v>
      </c>
      <c r="F72" t="s">
        <v>58</v>
      </c>
      <c r="G72" s="25" t="s">
        <v>39</v>
      </c>
      <c r="H72" s="27">
        <v>42359</v>
      </c>
      <c r="I72" s="2" t="s">
        <v>15</v>
      </c>
      <c r="J72" s="31" t="s">
        <v>93</v>
      </c>
      <c r="K72" s="15">
        <v>45106</v>
      </c>
    </row>
    <row r="73" spans="2:11" ht="30" customHeight="1" x14ac:dyDescent="0.25">
      <c r="B73" s="23">
        <f t="shared" si="1"/>
        <v>61</v>
      </c>
      <c r="C73" s="29" t="str">
        <f t="shared" si="3"/>
        <v>Eurex Clearing AG</v>
      </c>
      <c r="D73" t="s">
        <v>132</v>
      </c>
      <c r="E73" t="s">
        <v>205</v>
      </c>
      <c r="F73" t="s">
        <v>58</v>
      </c>
      <c r="G73" s="25" t="s">
        <v>39</v>
      </c>
      <c r="H73" s="27">
        <v>42359</v>
      </c>
      <c r="I73" s="2" t="s">
        <v>15</v>
      </c>
      <c r="J73" s="31" t="s">
        <v>94</v>
      </c>
      <c r="K73" s="15">
        <v>45106</v>
      </c>
    </row>
    <row r="74" spans="2:11" ht="30" customHeight="1" x14ac:dyDescent="0.25">
      <c r="B74" s="23">
        <f t="shared" si="1"/>
        <v>62</v>
      </c>
      <c r="C74" s="29" t="str">
        <f t="shared" si="3"/>
        <v>Eurex Clearing AG</v>
      </c>
      <c r="D74" t="s">
        <v>95</v>
      </c>
      <c r="E74" t="s">
        <v>206</v>
      </c>
      <c r="F74" t="s">
        <v>50</v>
      </c>
      <c r="G74" s="25" t="s">
        <v>39</v>
      </c>
      <c r="H74" s="27">
        <v>42359</v>
      </c>
      <c r="I74" s="2" t="s">
        <v>15</v>
      </c>
      <c r="J74" s="31" t="s">
        <v>93</v>
      </c>
      <c r="K74" s="15">
        <v>45106</v>
      </c>
    </row>
    <row r="75" spans="2:11" ht="30" customHeight="1" x14ac:dyDescent="0.25">
      <c r="B75" s="23">
        <f t="shared" si="1"/>
        <v>63</v>
      </c>
      <c r="C75" s="29" t="str">
        <f t="shared" si="3"/>
        <v>Eurex Clearing AG</v>
      </c>
      <c r="D75" t="s">
        <v>133</v>
      </c>
      <c r="E75" t="s">
        <v>207</v>
      </c>
      <c r="F75" t="s">
        <v>50</v>
      </c>
      <c r="G75" s="25" t="s">
        <v>39</v>
      </c>
      <c r="H75" s="27">
        <v>42359</v>
      </c>
      <c r="I75" s="2" t="s">
        <v>15</v>
      </c>
      <c r="J75" s="31" t="s">
        <v>94</v>
      </c>
      <c r="K75" s="15">
        <v>45106</v>
      </c>
    </row>
    <row r="76" spans="2:11" ht="30" customHeight="1" x14ac:dyDescent="0.25">
      <c r="B76" s="23">
        <f t="shared" si="1"/>
        <v>64</v>
      </c>
      <c r="C76" s="29" t="str">
        <f t="shared" si="3"/>
        <v>Eurex Clearing AG</v>
      </c>
      <c r="D76" t="s">
        <v>74</v>
      </c>
      <c r="E76" t="s">
        <v>208</v>
      </c>
      <c r="F76" t="s">
        <v>59</v>
      </c>
      <c r="G76" s="25" t="s">
        <v>39</v>
      </c>
      <c r="H76" s="27">
        <v>42359</v>
      </c>
      <c r="I76" s="2" t="s">
        <v>15</v>
      </c>
      <c r="J76" s="31" t="s">
        <v>93</v>
      </c>
      <c r="K76" s="15">
        <v>45106</v>
      </c>
    </row>
    <row r="77" spans="2:11" ht="30" customHeight="1" x14ac:dyDescent="0.25">
      <c r="B77" s="23">
        <f t="shared" si="1"/>
        <v>65</v>
      </c>
      <c r="C77" s="29" t="str">
        <f t="shared" si="3"/>
        <v>Eurex Clearing AG</v>
      </c>
      <c r="D77" t="s">
        <v>76</v>
      </c>
      <c r="E77" t="s">
        <v>209</v>
      </c>
      <c r="F77" t="s">
        <v>46</v>
      </c>
      <c r="G77" s="25" t="s">
        <v>39</v>
      </c>
      <c r="H77" s="27">
        <v>42359</v>
      </c>
      <c r="I77" s="2" t="s">
        <v>15</v>
      </c>
      <c r="J77" s="31" t="s">
        <v>93</v>
      </c>
      <c r="K77" s="15">
        <v>45106</v>
      </c>
    </row>
    <row r="78" spans="2:11" ht="30" customHeight="1" x14ac:dyDescent="0.25">
      <c r="B78" s="23">
        <f t="shared" ref="B78:B99" si="4">IFERROR(B77+1,1)</f>
        <v>66</v>
      </c>
      <c r="C78" s="29" t="str">
        <f t="shared" si="3"/>
        <v>Eurex Clearing AG</v>
      </c>
      <c r="D78" t="s">
        <v>60</v>
      </c>
      <c r="E78" t="s">
        <v>210</v>
      </c>
      <c r="F78" t="s">
        <v>46</v>
      </c>
      <c r="G78" s="25" t="s">
        <v>39</v>
      </c>
      <c r="H78" s="27">
        <v>42359</v>
      </c>
      <c r="I78" s="2" t="s">
        <v>15</v>
      </c>
      <c r="J78" s="31" t="s">
        <v>93</v>
      </c>
      <c r="K78" s="15">
        <v>45106</v>
      </c>
    </row>
    <row r="79" spans="2:11" ht="30" customHeight="1" x14ac:dyDescent="0.25">
      <c r="B79" s="23">
        <f t="shared" si="4"/>
        <v>67</v>
      </c>
      <c r="C79" s="29" t="str">
        <f t="shared" si="3"/>
        <v>Eurex Clearing AG</v>
      </c>
      <c r="D79" t="s">
        <v>134</v>
      </c>
      <c r="E79" t="s">
        <v>211</v>
      </c>
      <c r="F79" t="s">
        <v>58</v>
      </c>
      <c r="G79" s="25" t="s">
        <v>39</v>
      </c>
      <c r="H79" s="27">
        <v>42359</v>
      </c>
      <c r="I79" s="2" t="s">
        <v>15</v>
      </c>
      <c r="J79" s="31" t="s">
        <v>93</v>
      </c>
      <c r="K79" s="15">
        <v>45106</v>
      </c>
    </row>
    <row r="80" spans="2:11" ht="30" customHeight="1" x14ac:dyDescent="0.25">
      <c r="B80" s="23">
        <f t="shared" si="4"/>
        <v>68</v>
      </c>
      <c r="C80" s="29" t="str">
        <f t="shared" si="3"/>
        <v>Eurex Clearing AG</v>
      </c>
      <c r="D80" t="s">
        <v>85</v>
      </c>
      <c r="E80" t="s">
        <v>212</v>
      </c>
      <c r="F80" t="s">
        <v>86</v>
      </c>
      <c r="G80" s="25" t="s">
        <v>39</v>
      </c>
      <c r="H80" s="27">
        <v>42359</v>
      </c>
      <c r="I80" s="2" t="s">
        <v>15</v>
      </c>
      <c r="J80" s="31" t="s">
        <v>93</v>
      </c>
      <c r="K80" s="15">
        <v>45106</v>
      </c>
    </row>
    <row r="81" spans="2:11" ht="30" customHeight="1" x14ac:dyDescent="0.25">
      <c r="B81" s="23">
        <f t="shared" si="4"/>
        <v>69</v>
      </c>
      <c r="C81" s="29" t="str">
        <f t="shared" si="3"/>
        <v>Eurex Clearing AG</v>
      </c>
      <c r="D81" t="s">
        <v>135</v>
      </c>
      <c r="E81" t="s">
        <v>213</v>
      </c>
      <c r="F81" t="s">
        <v>50</v>
      </c>
      <c r="G81" s="25" t="s">
        <v>39</v>
      </c>
      <c r="H81" s="27">
        <v>42359</v>
      </c>
      <c r="I81" s="2" t="s">
        <v>15</v>
      </c>
      <c r="J81" s="31" t="s">
        <v>93</v>
      </c>
      <c r="K81" s="15">
        <v>45106</v>
      </c>
    </row>
    <row r="82" spans="2:11" ht="30" customHeight="1" x14ac:dyDescent="0.25">
      <c r="B82" s="23">
        <f t="shared" si="4"/>
        <v>70</v>
      </c>
      <c r="C82" s="29" t="str">
        <f t="shared" si="3"/>
        <v>Eurex Clearing AG</v>
      </c>
      <c r="D82" t="s">
        <v>136</v>
      </c>
      <c r="E82" t="s">
        <v>214</v>
      </c>
      <c r="F82" t="s">
        <v>68</v>
      </c>
      <c r="G82" s="25" t="s">
        <v>39</v>
      </c>
      <c r="H82" s="27">
        <v>42359</v>
      </c>
      <c r="I82" s="2" t="s">
        <v>15</v>
      </c>
      <c r="J82" s="31" t="s">
        <v>93</v>
      </c>
      <c r="K82" s="15">
        <v>45106</v>
      </c>
    </row>
    <row r="83" spans="2:11" ht="30" customHeight="1" x14ac:dyDescent="0.25">
      <c r="B83" s="23">
        <f t="shared" si="4"/>
        <v>71</v>
      </c>
      <c r="C83" s="29" t="str">
        <f t="shared" si="3"/>
        <v>Eurex Clearing AG</v>
      </c>
      <c r="D83" t="s">
        <v>77</v>
      </c>
      <c r="E83" t="s">
        <v>215</v>
      </c>
      <c r="F83" t="s">
        <v>53</v>
      </c>
      <c r="G83" s="25" t="s">
        <v>39</v>
      </c>
      <c r="H83" s="27">
        <v>42359</v>
      </c>
      <c r="I83" s="2" t="s">
        <v>15</v>
      </c>
      <c r="J83" s="31" t="s">
        <v>93</v>
      </c>
      <c r="K83" s="15">
        <v>45106</v>
      </c>
    </row>
    <row r="84" spans="2:11" ht="30" customHeight="1" x14ac:dyDescent="0.25">
      <c r="B84" s="23">
        <f t="shared" si="4"/>
        <v>72</v>
      </c>
      <c r="C84" s="29" t="str">
        <f t="shared" si="3"/>
        <v>Eurex Clearing AG</v>
      </c>
      <c r="D84" t="s">
        <v>137</v>
      </c>
      <c r="E84" t="s">
        <v>216</v>
      </c>
      <c r="F84" t="s">
        <v>53</v>
      </c>
      <c r="G84" s="25" t="s">
        <v>39</v>
      </c>
      <c r="H84" s="27">
        <v>42359</v>
      </c>
      <c r="I84" s="2" t="s">
        <v>15</v>
      </c>
      <c r="J84" s="31" t="s">
        <v>94</v>
      </c>
      <c r="K84" s="15">
        <v>45106</v>
      </c>
    </row>
    <row r="85" spans="2:11" ht="30" customHeight="1" x14ac:dyDescent="0.25">
      <c r="B85" s="23">
        <f t="shared" si="4"/>
        <v>73</v>
      </c>
      <c r="C85" s="29" t="str">
        <f t="shared" si="3"/>
        <v>Eurex Clearing AG</v>
      </c>
      <c r="D85" t="s">
        <v>57</v>
      </c>
      <c r="E85" t="s">
        <v>217</v>
      </c>
      <c r="F85" t="s">
        <v>58</v>
      </c>
      <c r="G85" s="25" t="s">
        <v>39</v>
      </c>
      <c r="H85" s="27">
        <v>42359</v>
      </c>
      <c r="I85" s="2" t="s">
        <v>15</v>
      </c>
      <c r="J85" s="31" t="s">
        <v>94</v>
      </c>
      <c r="K85" s="15">
        <v>45106</v>
      </c>
    </row>
    <row r="86" spans="2:11" ht="30" customHeight="1" x14ac:dyDescent="0.25">
      <c r="B86" s="23">
        <f t="shared" si="4"/>
        <v>74</v>
      </c>
      <c r="C86" s="29" t="str">
        <f t="shared" si="3"/>
        <v>Eurex Clearing AG</v>
      </c>
      <c r="D86" t="s">
        <v>66</v>
      </c>
      <c r="E86" t="s">
        <v>218</v>
      </c>
      <c r="F86" t="s">
        <v>53</v>
      </c>
      <c r="G86" s="25" t="s">
        <v>39</v>
      </c>
      <c r="H86" s="27">
        <v>42359</v>
      </c>
      <c r="I86" s="2" t="s">
        <v>15</v>
      </c>
      <c r="J86" s="31" t="s">
        <v>93</v>
      </c>
      <c r="K86" s="15">
        <v>45106</v>
      </c>
    </row>
    <row r="87" spans="2:11" ht="30" customHeight="1" x14ac:dyDescent="0.25">
      <c r="B87" s="23">
        <f t="shared" si="4"/>
        <v>75</v>
      </c>
      <c r="C87" s="29" t="str">
        <f t="shared" si="3"/>
        <v>Eurex Clearing AG</v>
      </c>
      <c r="D87" t="s">
        <v>82</v>
      </c>
      <c r="E87" t="s">
        <v>219</v>
      </c>
      <c r="F87" t="s">
        <v>50</v>
      </c>
      <c r="G87" s="25" t="s">
        <v>39</v>
      </c>
      <c r="H87" s="27">
        <v>42359</v>
      </c>
      <c r="I87" s="2" t="s">
        <v>15</v>
      </c>
      <c r="J87" s="31" t="s">
        <v>93</v>
      </c>
      <c r="K87" s="15">
        <v>45106</v>
      </c>
    </row>
    <row r="88" spans="2:11" ht="30" customHeight="1" x14ac:dyDescent="0.25">
      <c r="B88" s="23">
        <f t="shared" si="4"/>
        <v>76</v>
      </c>
      <c r="C88" s="29" t="str">
        <f t="shared" si="3"/>
        <v>Eurex Clearing AG</v>
      </c>
      <c r="D88" t="s">
        <v>138</v>
      </c>
      <c r="E88" t="s">
        <v>220</v>
      </c>
      <c r="F88" t="s">
        <v>68</v>
      </c>
      <c r="G88" s="25" t="s">
        <v>39</v>
      </c>
      <c r="H88" s="27">
        <v>42359</v>
      </c>
      <c r="I88" s="2" t="s">
        <v>15</v>
      </c>
      <c r="J88" s="31" t="s">
        <v>94</v>
      </c>
      <c r="K88" s="15">
        <v>45106</v>
      </c>
    </row>
    <row r="89" spans="2:11" ht="30" customHeight="1" x14ac:dyDescent="0.25">
      <c r="B89" s="23">
        <f t="shared" si="4"/>
        <v>77</v>
      </c>
      <c r="C89" s="29" t="str">
        <f t="shared" si="3"/>
        <v>Eurex Clearing AG</v>
      </c>
      <c r="D89" t="s">
        <v>67</v>
      </c>
      <c r="E89" t="s">
        <v>221</v>
      </c>
      <c r="F89" t="s">
        <v>46</v>
      </c>
      <c r="G89" s="25" t="s">
        <v>39</v>
      </c>
      <c r="H89" s="27">
        <v>42359</v>
      </c>
      <c r="I89" s="2" t="s">
        <v>15</v>
      </c>
      <c r="J89" s="31" t="s">
        <v>93</v>
      </c>
      <c r="K89" s="15">
        <v>45106</v>
      </c>
    </row>
    <row r="90" spans="2:11" ht="30" customHeight="1" x14ac:dyDescent="0.25">
      <c r="B90" s="23">
        <f t="shared" si="4"/>
        <v>78</v>
      </c>
      <c r="C90" s="29" t="str">
        <f t="shared" si="3"/>
        <v>Eurex Clearing AG</v>
      </c>
      <c r="D90" t="s">
        <v>52</v>
      </c>
      <c r="E90" t="s">
        <v>222</v>
      </c>
      <c r="F90" t="s">
        <v>53</v>
      </c>
      <c r="G90" s="25" t="s">
        <v>39</v>
      </c>
      <c r="H90" s="27">
        <v>42359</v>
      </c>
      <c r="I90" s="2" t="s">
        <v>15</v>
      </c>
      <c r="J90" s="31" t="s">
        <v>93</v>
      </c>
      <c r="K90" s="15">
        <v>45106</v>
      </c>
    </row>
    <row r="91" spans="2:11" ht="30" customHeight="1" x14ac:dyDescent="0.25">
      <c r="B91" s="23">
        <f t="shared" si="4"/>
        <v>79</v>
      </c>
      <c r="C91" s="29" t="str">
        <f t="shared" si="3"/>
        <v>Eurex Clearing AG</v>
      </c>
      <c r="D91" t="s">
        <v>139</v>
      </c>
      <c r="E91" t="s">
        <v>223</v>
      </c>
      <c r="F91" t="s">
        <v>53</v>
      </c>
      <c r="G91" s="25" t="s">
        <v>39</v>
      </c>
      <c r="H91" s="27">
        <v>42359</v>
      </c>
      <c r="I91" s="2" t="s">
        <v>15</v>
      </c>
      <c r="J91" s="31" t="s">
        <v>94</v>
      </c>
      <c r="K91" s="15">
        <v>45106</v>
      </c>
    </row>
    <row r="92" spans="2:11" ht="30" customHeight="1" x14ac:dyDescent="0.25">
      <c r="B92" s="23">
        <f t="shared" si="4"/>
        <v>80</v>
      </c>
      <c r="C92" s="29" t="str">
        <f t="shared" si="3"/>
        <v>Eurex Clearing AG</v>
      </c>
      <c r="D92" t="s">
        <v>140</v>
      </c>
      <c r="E92" t="s">
        <v>224</v>
      </c>
      <c r="F92" t="s">
        <v>53</v>
      </c>
      <c r="G92" s="25" t="s">
        <v>39</v>
      </c>
      <c r="H92" s="27">
        <v>42359</v>
      </c>
      <c r="I92" s="2" t="s">
        <v>15</v>
      </c>
      <c r="J92" s="31" t="s">
        <v>94</v>
      </c>
      <c r="K92" s="15">
        <v>45106</v>
      </c>
    </row>
    <row r="93" spans="2:11" ht="30" customHeight="1" x14ac:dyDescent="0.25">
      <c r="B93" s="23">
        <f t="shared" si="4"/>
        <v>81</v>
      </c>
      <c r="C93" s="29" t="str">
        <f t="shared" si="3"/>
        <v>Eurex Clearing AG</v>
      </c>
      <c r="D93" t="s">
        <v>79</v>
      </c>
      <c r="E93" t="s">
        <v>225</v>
      </c>
      <c r="F93" t="s">
        <v>58</v>
      </c>
      <c r="G93" s="25" t="s">
        <v>39</v>
      </c>
      <c r="H93" s="27">
        <v>42359</v>
      </c>
      <c r="I93" s="2" t="s">
        <v>15</v>
      </c>
      <c r="J93" s="31" t="s">
        <v>93</v>
      </c>
      <c r="K93" s="15">
        <v>45106</v>
      </c>
    </row>
    <row r="94" spans="2:11" ht="30" customHeight="1" x14ac:dyDescent="0.25">
      <c r="B94" s="23">
        <f t="shared" si="4"/>
        <v>82</v>
      </c>
      <c r="C94" s="29" t="str">
        <f t="shared" si="3"/>
        <v>Eurex Clearing AG</v>
      </c>
      <c r="D94" t="s">
        <v>56</v>
      </c>
      <c r="E94" t="s">
        <v>226</v>
      </c>
      <c r="F94" t="s">
        <v>46</v>
      </c>
      <c r="G94" s="25" t="s">
        <v>39</v>
      </c>
      <c r="H94" s="27">
        <v>42359</v>
      </c>
      <c r="I94" s="2" t="s">
        <v>15</v>
      </c>
      <c r="J94" s="31" t="s">
        <v>93</v>
      </c>
      <c r="K94" s="15">
        <v>45106</v>
      </c>
    </row>
    <row r="95" spans="2:11" ht="30" customHeight="1" x14ac:dyDescent="0.25">
      <c r="B95" s="23">
        <f t="shared" si="4"/>
        <v>83</v>
      </c>
      <c r="C95" s="29" t="str">
        <f t="shared" si="3"/>
        <v>Eurex Clearing AG</v>
      </c>
      <c r="D95" t="s">
        <v>141</v>
      </c>
      <c r="E95" t="s">
        <v>227</v>
      </c>
      <c r="F95" t="s">
        <v>236</v>
      </c>
      <c r="G95" s="25" t="s">
        <v>39</v>
      </c>
      <c r="H95" s="27">
        <v>42359</v>
      </c>
      <c r="I95" s="2" t="s">
        <v>15</v>
      </c>
      <c r="J95" s="31" t="s">
        <v>94</v>
      </c>
      <c r="K95" s="15">
        <v>45106</v>
      </c>
    </row>
    <row r="96" spans="2:11" ht="30" customHeight="1" x14ac:dyDescent="0.25">
      <c r="B96" s="23">
        <f t="shared" si="4"/>
        <v>84</v>
      </c>
      <c r="C96" s="29" t="str">
        <f t="shared" si="3"/>
        <v>Eurex Clearing AG</v>
      </c>
      <c r="D96" t="s">
        <v>142</v>
      </c>
      <c r="E96" t="s">
        <v>228</v>
      </c>
      <c r="F96" t="s">
        <v>235</v>
      </c>
      <c r="G96" s="25" t="s">
        <v>39</v>
      </c>
      <c r="H96" s="27">
        <v>42359</v>
      </c>
      <c r="I96" s="2" t="s">
        <v>15</v>
      </c>
      <c r="J96" s="31" t="s">
        <v>94</v>
      </c>
      <c r="K96" s="15">
        <v>45106</v>
      </c>
    </row>
    <row r="97" spans="2:11" ht="30" customHeight="1" x14ac:dyDescent="0.25">
      <c r="B97" s="23">
        <f t="shared" si="4"/>
        <v>85</v>
      </c>
      <c r="C97" s="29" t="str">
        <f t="shared" si="3"/>
        <v>Eurex Clearing AG</v>
      </c>
      <c r="D97" t="s">
        <v>63</v>
      </c>
      <c r="E97" t="s">
        <v>229</v>
      </c>
      <c r="F97" t="s">
        <v>53</v>
      </c>
      <c r="G97" s="25" t="s">
        <v>39</v>
      </c>
      <c r="H97" s="27">
        <v>42359</v>
      </c>
      <c r="I97" s="2" t="s">
        <v>15</v>
      </c>
      <c r="J97" s="31" t="s">
        <v>93</v>
      </c>
      <c r="K97" s="15">
        <v>45106</v>
      </c>
    </row>
    <row r="98" spans="2:11" ht="30" customHeight="1" x14ac:dyDescent="0.25">
      <c r="B98" s="23">
        <f t="shared" si="4"/>
        <v>86</v>
      </c>
      <c r="C98" s="29" t="str">
        <f t="shared" si="3"/>
        <v>Eurex Clearing AG</v>
      </c>
      <c r="D98" t="s">
        <v>143</v>
      </c>
      <c r="E98" t="s">
        <v>230</v>
      </c>
      <c r="F98" t="s">
        <v>50</v>
      </c>
      <c r="G98" s="25" t="s">
        <v>39</v>
      </c>
      <c r="H98" s="27">
        <v>42359</v>
      </c>
      <c r="I98" s="2" t="s">
        <v>15</v>
      </c>
      <c r="J98" s="31" t="s">
        <v>93</v>
      </c>
      <c r="K98" s="15">
        <v>45106</v>
      </c>
    </row>
    <row r="99" spans="2:11" ht="30" customHeight="1" x14ac:dyDescent="0.25">
      <c r="B99" s="23">
        <f t="shared" si="4"/>
        <v>87</v>
      </c>
      <c r="C99" s="29" t="str">
        <f t="shared" si="3"/>
        <v>Eurex Clearing AG</v>
      </c>
      <c r="D99" t="s">
        <v>144</v>
      </c>
      <c r="E99" t="s">
        <v>231</v>
      </c>
      <c r="F99" t="s">
        <v>236</v>
      </c>
      <c r="G99" s="25" t="s">
        <v>39</v>
      </c>
      <c r="H99" s="27">
        <v>42359</v>
      </c>
      <c r="I99" s="2" t="s">
        <v>15</v>
      </c>
      <c r="J99" s="31" t="s">
        <v>94</v>
      </c>
      <c r="K99" s="15">
        <v>45106</v>
      </c>
    </row>
    <row r="100" spans="2:11" ht="30" customHeight="1" x14ac:dyDescent="0.25">
      <c r="B100" s="28">
        <f>IFERROR(B99+1,1)</f>
        <v>88</v>
      </c>
      <c r="C100" s="29" t="str">
        <f>theCCP</f>
        <v>Eurex Clearing AG</v>
      </c>
      <c r="D100" s="33" t="s">
        <v>239</v>
      </c>
      <c r="E100" t="s">
        <v>240</v>
      </c>
      <c r="F100" s="2" t="s">
        <v>232</v>
      </c>
      <c r="G100" s="25" t="s">
        <v>39</v>
      </c>
      <c r="H100" s="27">
        <v>42359</v>
      </c>
      <c r="I100" s="2" t="s">
        <v>15</v>
      </c>
      <c r="J100" s="31" t="s">
        <v>93</v>
      </c>
      <c r="K100" s="15">
        <v>45106</v>
      </c>
    </row>
    <row r="101" spans="2:11" ht="30" customHeight="1" x14ac:dyDescent="0.25">
      <c r="B101" s="28">
        <f>IFERROR(B100+1,1)</f>
        <v>89</v>
      </c>
      <c r="C101" s="29" t="str">
        <f>theCCP</f>
        <v>Eurex Clearing AG</v>
      </c>
      <c r="D101" s="33" t="s">
        <v>237</v>
      </c>
      <c r="E101" t="s">
        <v>241</v>
      </c>
      <c r="F101" s="2" t="s">
        <v>235</v>
      </c>
      <c r="G101" s="25" t="s">
        <v>39</v>
      </c>
      <c r="H101" s="27">
        <v>42359</v>
      </c>
      <c r="I101" s="2" t="s">
        <v>15</v>
      </c>
      <c r="J101" s="31" t="s">
        <v>94</v>
      </c>
      <c r="K101" s="15">
        <v>45106</v>
      </c>
    </row>
    <row r="102" spans="2:11" ht="30" customHeight="1" x14ac:dyDescent="0.25">
      <c r="B102" s="28">
        <f>IFERROR(B101+1,1)</f>
        <v>90</v>
      </c>
      <c r="C102" s="29" t="str">
        <f>theCCP</f>
        <v>Eurex Clearing AG</v>
      </c>
      <c r="D102" s="33" t="s">
        <v>238</v>
      </c>
      <c r="E102" t="s">
        <v>242</v>
      </c>
      <c r="F102" s="2" t="s">
        <v>50</v>
      </c>
      <c r="G102" s="25" t="s">
        <v>39</v>
      </c>
      <c r="H102" s="27">
        <v>42359</v>
      </c>
      <c r="I102" s="2" t="s">
        <v>15</v>
      </c>
      <c r="J102" s="31" t="s">
        <v>94</v>
      </c>
      <c r="K102" s="15">
        <v>45106</v>
      </c>
    </row>
    <row r="103" spans="2:11" ht="30" customHeight="1" x14ac:dyDescent="0.25">
      <c r="B103" s="28">
        <f>IFERROR(B102+1,1)</f>
        <v>91</v>
      </c>
      <c r="C103" s="29" t="str">
        <f>theCCP</f>
        <v>Eurex Clearing AG</v>
      </c>
      <c r="D103" s="33" t="s">
        <v>243</v>
      </c>
      <c r="E103" t="s">
        <v>244</v>
      </c>
      <c r="F103" s="33" t="s">
        <v>68</v>
      </c>
      <c r="G103" s="25" t="s">
        <v>39</v>
      </c>
      <c r="H103" s="27">
        <v>42359</v>
      </c>
      <c r="I103" s="2" t="s">
        <v>15</v>
      </c>
      <c r="J103" s="31" t="s">
        <v>94</v>
      </c>
      <c r="K103" s="15">
        <v>45106</v>
      </c>
    </row>
    <row r="104" spans="2:11" ht="30" customHeight="1" x14ac:dyDescent="0.2"/>
    <row r="105" spans="2:11" ht="30" customHeight="1" x14ac:dyDescent="0.2"/>
    <row r="106" spans="2:11" ht="30" customHeight="1" x14ac:dyDescent="0.2"/>
    <row r="107" spans="2:11" ht="30" customHeight="1" x14ac:dyDescent="0.2"/>
    <row r="108" spans="2:11" ht="30" customHeight="1" x14ac:dyDescent="0.2"/>
    <row r="109" spans="2:11" ht="30" customHeight="1" x14ac:dyDescent="0.2"/>
  </sheetData>
  <phoneticPr fontId="13" type="noConversion"/>
  <conditionalFormatting sqref="D13:D101">
    <cfRule type="duplicateValues" dxfId="15" priority="46"/>
  </conditionalFormatting>
  <conditionalFormatting sqref="E13:E99">
    <cfRule type="duplicateValues" dxfId="14" priority="48"/>
  </conditionalFormatting>
  <conditionalFormatting sqref="D100">
    <cfRule type="duplicateValues" dxfId="13" priority="15"/>
  </conditionalFormatting>
  <conditionalFormatting sqref="D101">
    <cfRule type="duplicateValues" dxfId="12" priority="14"/>
  </conditionalFormatting>
  <conditionalFormatting sqref="E101">
    <cfRule type="duplicateValues" dxfId="10" priority="12"/>
  </conditionalFormatting>
  <conditionalFormatting sqref="E100">
    <cfRule type="duplicateValues" dxfId="9" priority="10"/>
  </conditionalFormatting>
  <conditionalFormatting sqref="D102">
    <cfRule type="duplicateValues" dxfId="7" priority="8"/>
  </conditionalFormatting>
  <conditionalFormatting sqref="D102">
    <cfRule type="duplicateValues" dxfId="6" priority="7"/>
  </conditionalFormatting>
  <conditionalFormatting sqref="E102">
    <cfRule type="duplicateValues" dxfId="5" priority="6"/>
  </conditionalFormatting>
  <conditionalFormatting sqref="D103">
    <cfRule type="duplicateValues" dxfId="4" priority="5"/>
  </conditionalFormatting>
  <conditionalFormatting sqref="D103">
    <cfRule type="duplicateValues" dxfId="3" priority="4"/>
  </conditionalFormatting>
  <conditionalFormatting sqref="F103">
    <cfRule type="duplicateValues" dxfId="2" priority="3"/>
  </conditionalFormatting>
  <conditionalFormatting sqref="F103">
    <cfRule type="duplicateValues" dxfId="1" priority="2"/>
  </conditionalFormatting>
  <conditionalFormatting sqref="E103">
    <cfRule type="duplicateValues" dxfId="0" priority="1"/>
  </conditionalFormatting>
  <dataValidations count="8">
    <dataValidation type="list" allowBlank="1" showInputMessage="1" showErrorMessage="1" sqref="D8" xr:uid="{00000000-0002-0000-0100-000000000000}">
      <formula1>all_CCP</formula1>
    </dataValidation>
    <dataValidation type="date" errorStyle="warning" operator="greaterThan" allowBlank="1" showInputMessage="1" showErrorMessage="1" errorTitle="Date" error="This date should be after the 1st of January 2015" sqref="D7 K13:K103" xr:uid="{3BCE06C9-F4C1-4AA6-BE4C-F4419665E745}">
      <formula1>42005</formula1>
    </dataValidation>
    <dataValidation type="list" allowBlank="1" showInputMessage="1" showErrorMessage="1" sqref="J13:J103" xr:uid="{00000000-0002-0000-0100-000002000000}">
      <formula1>"TRUE,FALSE"</formula1>
    </dataValidation>
    <dataValidation type="list" errorStyle="warning" allowBlank="1" showInputMessage="1" showErrorMessage="1" errorTitle="Asset-Class" error="Please use the terminology in the dropdown list." sqref="I13:I103" xr:uid="{00000000-0002-0000-0100-000003000000}">
      <formula1>"Interest Rate,Credit,Commodity,FX,Equity"</formula1>
    </dataValidation>
    <dataValidation type="textLength" errorStyle="warning" allowBlank="1" showInputMessage="1" showErrorMessage="1" errorTitle="Invalid Format" error="Please use the following format:_x000a_2 character ISO 3166 country code" promptTitle="Format" prompt="Please use the following format:_x000a_2 character ISO 3166 country code" sqref="F13:F102" xr:uid="{00000000-0002-0000-0100-000005000000}">
      <formula1>2</formula1>
      <formula2>2</formula2>
    </dataValidation>
    <dataValidation type="textLength" errorStyle="warning" allowBlank="1" showInputMessage="1" showErrorMessage="1" errorTitle="Invalid Format" error="Please use the following format:_x000a_20 alphanumeric digits (ISO 17442)" promptTitle="Format of LEI" prompt="20 alphanumeric digits (ISO 17442)" sqref="D13:D102" xr:uid="{00000000-0002-0000-0100-000006000000}">
      <formula1>20</formula1>
      <formula2>20</formula2>
    </dataValidation>
    <dataValidation type="list" allowBlank="1" showInputMessage="1" showErrorMessage="1" sqref="G13:G103" xr:uid="{00000000-0002-0000-0100-000007000000}">
      <formula1>all_RTS</formula1>
    </dataValidation>
    <dataValidation type="list" allowBlank="1" showInputMessage="1" showErrorMessage="1" sqref="H13:H103" xr:uid="{00000000-0002-0000-0100-000008000000}">
      <formula1>all_Dates</formula1>
    </dataValidation>
  </dataValidations>
  <hyperlinks>
    <hyperlink ref="H5" r:id="rId1" xr:uid="{00000000-0004-0000-0100-000000000000}"/>
  </hyperlinks>
  <pageMargins left="0.7" right="0.7" top="0.75" bottom="0.75" header="0.3" footer="0.3"/>
  <pageSetup paperSize="9" scale="52" orientation="landscape" r:id="rId2"/>
  <headerFooter>
    <oddFooter>&amp;C&amp;1#&amp;"Calibri"&amp;10&amp;K000000Internal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F8:N25"/>
  <sheetViews>
    <sheetView showGridLines="0" workbookViewId="0">
      <selection activeCell="L9" sqref="L9"/>
    </sheetView>
  </sheetViews>
  <sheetFormatPr defaultColWidth="9.140625" defaultRowHeight="15" x14ac:dyDescent="0.25"/>
  <cols>
    <col min="7" max="7" width="21.42578125" bestFit="1" customWidth="1"/>
    <col min="8" max="8" width="27.42578125" customWidth="1"/>
    <col min="12" max="12" width="31.85546875" customWidth="1"/>
    <col min="13" max="13" width="25.42578125" customWidth="1"/>
    <col min="14" max="14" width="15.42578125" bestFit="1" customWidth="1"/>
  </cols>
  <sheetData>
    <row r="8" spans="6:14" s="7" customFormat="1" ht="30" customHeight="1" x14ac:dyDescent="0.25">
      <c r="F8" s="7" t="s">
        <v>12</v>
      </c>
      <c r="G8" s="7" t="s">
        <v>13</v>
      </c>
      <c r="H8" s="7" t="s">
        <v>14</v>
      </c>
      <c r="K8" s="7" t="s">
        <v>9</v>
      </c>
      <c r="L8" s="7" t="s">
        <v>16</v>
      </c>
      <c r="M8" s="7" t="s">
        <v>17</v>
      </c>
      <c r="N8" s="7" t="s">
        <v>32</v>
      </c>
    </row>
    <row r="9" spans="6:14" s="5" customFormat="1" ht="30" customHeight="1" x14ac:dyDescent="0.25">
      <c r="F9" s="5">
        <v>1</v>
      </c>
      <c r="G9" s="5" t="s">
        <v>39</v>
      </c>
      <c r="H9" s="8">
        <v>42359</v>
      </c>
      <c r="K9" s="21"/>
      <c r="L9" s="21" t="s">
        <v>41</v>
      </c>
      <c r="M9" s="21"/>
      <c r="N9" s="21"/>
    </row>
    <row r="10" spans="6:14" s="5" customFormat="1" ht="30" customHeight="1" x14ac:dyDescent="0.25">
      <c r="H10" s="8"/>
      <c r="K10" s="5">
        <v>1</v>
      </c>
      <c r="L10" s="5" t="s">
        <v>22</v>
      </c>
      <c r="M10" s="5" t="s">
        <v>18</v>
      </c>
      <c r="N10" s="5" t="s">
        <v>33</v>
      </c>
    </row>
    <row r="11" spans="6:14" s="5" customFormat="1" ht="30" customHeight="1" x14ac:dyDescent="0.25">
      <c r="K11" s="5">
        <v>2</v>
      </c>
      <c r="L11" s="5" t="s">
        <v>20</v>
      </c>
      <c r="M11" s="5" t="s">
        <v>19</v>
      </c>
      <c r="N11" s="5" t="s">
        <v>35</v>
      </c>
    </row>
    <row r="12" spans="6:14" s="5" customFormat="1" ht="30" customHeight="1" x14ac:dyDescent="0.25">
      <c r="K12" s="5">
        <v>3</v>
      </c>
      <c r="L12" s="5" t="s">
        <v>21</v>
      </c>
      <c r="M12" s="5" t="s">
        <v>23</v>
      </c>
      <c r="N12" s="5" t="s">
        <v>34</v>
      </c>
    </row>
    <row r="13" spans="6:14" s="5" customFormat="1" ht="30" customHeight="1" x14ac:dyDescent="0.25">
      <c r="K13" s="5">
        <v>4</v>
      </c>
      <c r="L13" s="5" t="s">
        <v>25</v>
      </c>
      <c r="M13" s="5" t="s">
        <v>24</v>
      </c>
      <c r="N13" s="5" t="s">
        <v>35</v>
      </c>
    </row>
    <row r="14" spans="6:14" s="5" customFormat="1" ht="30" customHeight="1" x14ac:dyDescent="0.25">
      <c r="K14" s="5">
        <v>5</v>
      </c>
      <c r="L14" s="5" t="s">
        <v>26</v>
      </c>
      <c r="M14" s="5" t="s">
        <v>27</v>
      </c>
      <c r="N14" s="5" t="s">
        <v>36</v>
      </c>
    </row>
    <row r="15" spans="6:14" s="5" customFormat="1" ht="30" customHeight="1" x14ac:dyDescent="0.25">
      <c r="K15" s="5">
        <v>6</v>
      </c>
      <c r="L15" s="5" t="s">
        <v>28</v>
      </c>
      <c r="M15" s="5" t="s">
        <v>29</v>
      </c>
      <c r="N15" s="5" t="s">
        <v>37</v>
      </c>
    </row>
    <row r="16" spans="6:14" s="5" customFormat="1" ht="30" customHeight="1" x14ac:dyDescent="0.25">
      <c r="K16" s="5">
        <v>7</v>
      </c>
      <c r="L16" s="5" t="s">
        <v>30</v>
      </c>
      <c r="M16" s="5" t="s">
        <v>31</v>
      </c>
      <c r="N16" s="5" t="s">
        <v>38</v>
      </c>
    </row>
    <row r="17" spans="6:14" s="5" customFormat="1" ht="30" customHeight="1" x14ac:dyDescent="0.25"/>
    <row r="18" spans="6:14" s="5" customFormat="1" ht="30" customHeight="1" x14ac:dyDescent="0.25"/>
    <row r="19" spans="6:14" s="5" customFormat="1" ht="30" customHeight="1" x14ac:dyDescent="0.25"/>
    <row r="20" spans="6:14" s="5" customFormat="1" ht="30" customHeight="1" x14ac:dyDescent="0.25"/>
    <row r="21" spans="6:14" s="5" customFormat="1" ht="30" customHeight="1" x14ac:dyDescent="0.25"/>
    <row r="22" spans="6:14" s="5" customFormat="1" ht="30" customHeight="1" x14ac:dyDescent="0.25"/>
    <row r="23" spans="6:14" s="5" customFormat="1" ht="30" customHeight="1" x14ac:dyDescent="0.25"/>
    <row r="24" spans="6:14" s="5" customFormat="1" ht="30" customHeight="1" x14ac:dyDescent="0.25">
      <c r="F24"/>
      <c r="G24"/>
      <c r="H24"/>
    </row>
    <row r="25" spans="6:14" x14ac:dyDescent="0.25">
      <c r="K25" s="5"/>
      <c r="L25" s="5"/>
      <c r="M25" s="5"/>
      <c r="N25" s="5"/>
    </row>
  </sheetData>
  <pageMargins left="0.7" right="0.7" top="0.75" bottom="0.75" header="0.3" footer="0.3"/>
  <pageSetup paperSize="9" orientation="portrait" verticalDpi="599" r:id="rId1"/>
  <headerFooter>
    <oddFooter>&amp;C&amp;1#&amp;"Calibri"&amp;10&amp;K000000Internal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Clearing Member Cat1</vt:lpstr>
      <vt:lpstr>Ref Tables</vt:lpstr>
      <vt:lpstr>all_CCP</vt:lpstr>
      <vt:lpstr>all_Dates</vt:lpstr>
      <vt:lpstr>all_RTS</vt:lpstr>
      <vt:lpstr>'Clearing Member Cat1'!Print_Area</vt:lpstr>
      <vt:lpstr>theCCP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Picandet</dc:creator>
  <cp:lastModifiedBy>Will Mika</cp:lastModifiedBy>
  <cp:lastPrinted>2015-12-02T10:18:38Z</cp:lastPrinted>
  <dcterms:created xsi:type="dcterms:W3CDTF">2014-11-14T10:30:24Z</dcterms:created>
  <dcterms:modified xsi:type="dcterms:W3CDTF">2023-06-29T12:48:47Z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2023-06-09T12:11:22Z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9868d89a-91a7-4f57-8dc8-70b32ec82621</vt:lpwstr>
  </property>
  <property fmtid="{D5CDD505-2E9C-101B-9397-08002B2CF9AE}" pid="8" name="MSIP_Label_2e952e98-911c-4aff-840a-f71bc6baaf7f_ContentBits">
    <vt:lpwstr>2</vt:lpwstr>
  </property>
</Properties>
</file>